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yukie sugi\Desktop\"/>
    </mc:Choice>
  </mc:AlternateContent>
  <bookViews>
    <workbookView xWindow="0" yWindow="0" windowWidth="23040" windowHeight="8952" tabRatio="842" activeTab="3" xr2:uid="{00000000-000D-0000-FFFF-FFFF00000000}"/>
  </bookViews>
  <sheets>
    <sheet name="フリー" sheetId="24" r:id="rId1"/>
    <sheet name="４０才以上" sheetId="25" r:id="rId2"/>
    <sheet name="45才以上" sheetId="20" r:id="rId3"/>
    <sheet name="50才以上" sheetId="21" r:id="rId4"/>
    <sheet name="55才以上" sheetId="2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22" l="1"/>
  <c r="O11" i="25"/>
  <c r="M11" i="25"/>
  <c r="H11" i="25"/>
  <c r="F11" i="25"/>
  <c r="O10" i="25"/>
  <c r="M10" i="25"/>
  <c r="H10" i="25"/>
  <c r="F10" i="25"/>
  <c r="O9" i="25"/>
  <c r="Q10" i="25" s="1"/>
  <c r="M9" i="25"/>
  <c r="K10" i="25" s="1"/>
  <c r="H9" i="25"/>
  <c r="J10" i="25" s="1"/>
  <c r="F9" i="25"/>
  <c r="D10" i="25" s="1"/>
  <c r="H8" i="25"/>
  <c r="F8" i="25"/>
  <c r="X7" i="25"/>
  <c r="R7" i="25"/>
  <c r="H7" i="25"/>
  <c r="F7" i="25"/>
  <c r="H6" i="25"/>
  <c r="F6" i="25"/>
  <c r="D7" i="25" s="1"/>
  <c r="X4" i="25"/>
  <c r="R4" i="25"/>
  <c r="Q4" i="25"/>
  <c r="K4" i="25"/>
  <c r="AD3" i="25"/>
  <c r="AC3" i="25"/>
  <c r="R2" i="25"/>
  <c r="K2" i="25"/>
  <c r="D2" i="25"/>
  <c r="O11" i="24"/>
  <c r="M11" i="24"/>
  <c r="H11" i="24"/>
  <c r="F11" i="24"/>
  <c r="O10" i="24"/>
  <c r="M10" i="24"/>
  <c r="H10" i="24"/>
  <c r="F10" i="24"/>
  <c r="O9" i="24"/>
  <c r="Q10" i="24" s="1"/>
  <c r="M9" i="24"/>
  <c r="K10" i="24" s="1"/>
  <c r="H9" i="24"/>
  <c r="J10" i="24" s="1"/>
  <c r="F9" i="24"/>
  <c r="D10" i="24" s="1"/>
  <c r="H8" i="24"/>
  <c r="F8" i="24"/>
  <c r="X7" i="24"/>
  <c r="R7" i="24"/>
  <c r="H7" i="24"/>
  <c r="F7" i="24"/>
  <c r="H6" i="24"/>
  <c r="J7" i="24" s="1"/>
  <c r="AB6" i="24" s="1"/>
  <c r="F6" i="24"/>
  <c r="D7" i="24" s="1"/>
  <c r="X4" i="24"/>
  <c r="R4" i="24"/>
  <c r="Q4" i="24"/>
  <c r="K4" i="24"/>
  <c r="AD3" i="24"/>
  <c r="AC3" i="24"/>
  <c r="R2" i="24"/>
  <c r="K2" i="24"/>
  <c r="D2" i="24"/>
  <c r="AI19" i="22"/>
  <c r="AG19" i="22"/>
  <c r="AB19" i="22"/>
  <c r="Z19" i="22"/>
  <c r="U19" i="22"/>
  <c r="S19" i="22"/>
  <c r="N19" i="22"/>
  <c r="L19" i="22"/>
  <c r="G19" i="22"/>
  <c r="E19" i="22"/>
  <c r="AI18" i="22"/>
  <c r="AG18" i="22"/>
  <c r="AB18" i="22"/>
  <c r="Z18" i="22"/>
  <c r="U18" i="22"/>
  <c r="S18" i="22"/>
  <c r="N18" i="22"/>
  <c r="L18" i="22"/>
  <c r="G18" i="22"/>
  <c r="E18" i="22"/>
  <c r="AI17" i="22"/>
  <c r="AG17" i="22"/>
  <c r="AB17" i="22"/>
  <c r="Z17" i="22"/>
  <c r="X18" i="22" s="1"/>
  <c r="U17" i="22"/>
  <c r="S17" i="22"/>
  <c r="N17" i="22"/>
  <c r="L17" i="22"/>
  <c r="J18" i="22" s="1"/>
  <c r="G17" i="22"/>
  <c r="E17" i="22"/>
  <c r="AB16" i="22"/>
  <c r="Z16" i="22"/>
  <c r="U16" i="22"/>
  <c r="S16" i="22"/>
  <c r="N16" i="22"/>
  <c r="L16" i="22"/>
  <c r="G16" i="22"/>
  <c r="E16" i="22"/>
  <c r="AR15" i="22"/>
  <c r="AL15" i="22"/>
  <c r="AB15" i="22"/>
  <c r="Z15" i="22"/>
  <c r="U15" i="22"/>
  <c r="S15" i="22"/>
  <c r="N15" i="22"/>
  <c r="L15" i="22"/>
  <c r="G15" i="22"/>
  <c r="E15" i="22"/>
  <c r="AB14" i="22"/>
  <c r="Z14" i="22"/>
  <c r="U14" i="22"/>
  <c r="S14" i="22"/>
  <c r="Q15" i="22" s="1"/>
  <c r="N14" i="22"/>
  <c r="L14" i="22"/>
  <c r="G14" i="22"/>
  <c r="E14" i="22"/>
  <c r="C15" i="22" s="1"/>
  <c r="U13" i="22"/>
  <c r="S13" i="22"/>
  <c r="N13" i="22"/>
  <c r="L13" i="22"/>
  <c r="G13" i="22"/>
  <c r="E13" i="22"/>
  <c r="AR12" i="22"/>
  <c r="AL12" i="22"/>
  <c r="AK12" i="22"/>
  <c r="AE12" i="22"/>
  <c r="U12" i="22"/>
  <c r="S12" i="22"/>
  <c r="N12" i="22"/>
  <c r="L12" i="22"/>
  <c r="G12" i="22"/>
  <c r="E12" i="22"/>
  <c r="U11" i="22"/>
  <c r="S11" i="22"/>
  <c r="N11" i="22"/>
  <c r="L11" i="22"/>
  <c r="J12" i="22" s="1"/>
  <c r="G11" i="22"/>
  <c r="E11" i="22"/>
  <c r="N10" i="22"/>
  <c r="L10" i="22"/>
  <c r="G10" i="22"/>
  <c r="E10" i="22"/>
  <c r="AR9" i="22"/>
  <c r="AL9" i="22"/>
  <c r="AK9" i="22"/>
  <c r="AE9" i="22"/>
  <c r="AD9" i="22"/>
  <c r="X9" i="22"/>
  <c r="N9" i="22"/>
  <c r="L9" i="22"/>
  <c r="G9" i="22"/>
  <c r="E9" i="22"/>
  <c r="N8" i="22"/>
  <c r="L8" i="22"/>
  <c r="G8" i="22"/>
  <c r="E8" i="22"/>
  <c r="C9" i="22" s="1"/>
  <c r="G7" i="22"/>
  <c r="E7" i="22"/>
  <c r="AR6" i="22"/>
  <c r="AL6" i="22"/>
  <c r="AK6" i="22"/>
  <c r="AE6" i="22"/>
  <c r="AD6" i="22"/>
  <c r="X6" i="22"/>
  <c r="W6" i="22"/>
  <c r="Q6" i="22"/>
  <c r="G6" i="22"/>
  <c r="E6" i="22"/>
  <c r="G5" i="22"/>
  <c r="E5" i="22"/>
  <c r="AR3" i="22"/>
  <c r="AL3" i="22"/>
  <c r="AK3" i="22"/>
  <c r="AE3" i="22"/>
  <c r="AD3" i="22"/>
  <c r="X3" i="22"/>
  <c r="W3" i="22"/>
  <c r="Q3" i="22"/>
  <c r="P3" i="22"/>
  <c r="J3" i="22"/>
  <c r="AX2" i="22"/>
  <c r="AW2" i="22"/>
  <c r="AL1" i="22"/>
  <c r="AE1" i="22"/>
  <c r="Q1" i="22"/>
  <c r="J1" i="22"/>
  <c r="C1" i="22"/>
  <c r="AI19" i="21"/>
  <c r="AG19" i="21"/>
  <c r="AB19" i="21"/>
  <c r="Z19" i="21"/>
  <c r="U19" i="21"/>
  <c r="S19" i="21"/>
  <c r="N19" i="21"/>
  <c r="L19" i="21"/>
  <c r="G19" i="21"/>
  <c r="E19" i="21"/>
  <c r="AI18" i="21"/>
  <c r="AG18" i="21"/>
  <c r="AB18" i="21"/>
  <c r="Z18" i="21"/>
  <c r="U18" i="21"/>
  <c r="S18" i="21"/>
  <c r="N18" i="21"/>
  <c r="L18" i="21"/>
  <c r="G18" i="21"/>
  <c r="E18" i="21"/>
  <c r="AI17" i="21"/>
  <c r="AK18" i="21" s="1"/>
  <c r="AG17" i="21"/>
  <c r="AB17" i="21"/>
  <c r="Z17" i="21"/>
  <c r="U17" i="21"/>
  <c r="W18" i="21" s="1"/>
  <c r="S17" i="21"/>
  <c r="N17" i="21"/>
  <c r="L17" i="21"/>
  <c r="G17" i="21"/>
  <c r="I18" i="21" s="1"/>
  <c r="E17" i="21"/>
  <c r="AB16" i="21"/>
  <c r="Z16" i="21"/>
  <c r="U16" i="21"/>
  <c r="S16" i="21"/>
  <c r="N16" i="21"/>
  <c r="L16" i="21"/>
  <c r="G16" i="21"/>
  <c r="E16" i="21"/>
  <c r="AR15" i="21"/>
  <c r="AL15" i="21"/>
  <c r="AB15" i="21"/>
  <c r="Z15" i="21"/>
  <c r="U15" i="21"/>
  <c r="S15" i="21"/>
  <c r="N15" i="21"/>
  <c r="L15" i="21"/>
  <c r="G15" i="21"/>
  <c r="E15" i="21"/>
  <c r="AB14" i="21"/>
  <c r="AD15" i="21" s="1"/>
  <c r="Z14" i="21"/>
  <c r="U14" i="21"/>
  <c r="S14" i="21"/>
  <c r="N14" i="21"/>
  <c r="L14" i="21"/>
  <c r="G14" i="21"/>
  <c r="E14" i="21"/>
  <c r="U13" i="21"/>
  <c r="S13" i="21"/>
  <c r="N13" i="21"/>
  <c r="L13" i="21"/>
  <c r="G13" i="21"/>
  <c r="E13" i="21"/>
  <c r="AR12" i="21"/>
  <c r="AL12" i="21"/>
  <c r="AK12" i="21"/>
  <c r="AE12" i="21"/>
  <c r="U12" i="21"/>
  <c r="S12" i="21"/>
  <c r="N12" i="21"/>
  <c r="L12" i="21"/>
  <c r="G12" i="21"/>
  <c r="E12" i="21"/>
  <c r="U11" i="21"/>
  <c r="W12" i="21" s="1"/>
  <c r="S11" i="21"/>
  <c r="N11" i="21"/>
  <c r="L11" i="21"/>
  <c r="G11" i="21"/>
  <c r="I12" i="21" s="1"/>
  <c r="E11" i="21"/>
  <c r="N10" i="21"/>
  <c r="L10" i="21"/>
  <c r="G10" i="21"/>
  <c r="E10" i="21"/>
  <c r="AR9" i="21"/>
  <c r="AL9" i="21"/>
  <c r="AK9" i="21"/>
  <c r="AE9" i="21"/>
  <c r="AD9" i="21"/>
  <c r="X9" i="21"/>
  <c r="N9" i="21"/>
  <c r="L9" i="21"/>
  <c r="G9" i="21"/>
  <c r="E9" i="21"/>
  <c r="N8" i="21"/>
  <c r="P9" i="21" s="1"/>
  <c r="L8" i="21"/>
  <c r="G8" i="21"/>
  <c r="E8" i="21"/>
  <c r="G7" i="21"/>
  <c r="E7" i="21"/>
  <c r="AR6" i="21"/>
  <c r="AL6" i="21"/>
  <c r="AK6" i="21"/>
  <c r="AE6" i="21"/>
  <c r="AE7" i="21" s="1"/>
  <c r="AD6" i="21"/>
  <c r="X6" i="21"/>
  <c r="W6" i="21"/>
  <c r="Q6" i="21"/>
  <c r="G6" i="21"/>
  <c r="E6" i="21"/>
  <c r="G5" i="21"/>
  <c r="I6" i="21" s="1"/>
  <c r="E5" i="21"/>
  <c r="AR3" i="21"/>
  <c r="AL3" i="21"/>
  <c r="AK3" i="21"/>
  <c r="AE3" i="21"/>
  <c r="AD3" i="21"/>
  <c r="X3" i="21"/>
  <c r="W3" i="21"/>
  <c r="Q3" i="21"/>
  <c r="P3" i="21"/>
  <c r="J3" i="21"/>
  <c r="AX2" i="21"/>
  <c r="AW2" i="21"/>
  <c r="AL1" i="21"/>
  <c r="AE1" i="21"/>
  <c r="X1" i="21"/>
  <c r="Q1" i="21"/>
  <c r="J1" i="21"/>
  <c r="C1" i="21"/>
  <c r="C6" i="21" l="1"/>
  <c r="J9" i="21"/>
  <c r="Q12" i="21"/>
  <c r="X15" i="21"/>
  <c r="X16" i="21" s="1"/>
  <c r="C18" i="21"/>
  <c r="Q18" i="21"/>
  <c r="AE18" i="21"/>
  <c r="P9" i="22"/>
  <c r="I12" i="22"/>
  <c r="W12" i="22"/>
  <c r="P15" i="22"/>
  <c r="AD15" i="22"/>
  <c r="I18" i="22"/>
  <c r="W18" i="22"/>
  <c r="AK18" i="22"/>
  <c r="AB3" i="25"/>
  <c r="J7" i="25"/>
  <c r="AB6" i="25" s="1"/>
  <c r="C12" i="21"/>
  <c r="J15" i="21"/>
  <c r="AV2" i="21"/>
  <c r="P15" i="21"/>
  <c r="J16" i="21" s="1"/>
  <c r="AE10" i="21"/>
  <c r="X4" i="21"/>
  <c r="AE10" i="22"/>
  <c r="AL7" i="21"/>
  <c r="X10" i="21"/>
  <c r="AL4" i="21"/>
  <c r="AE4" i="21"/>
  <c r="X7" i="21"/>
  <c r="AB3" i="24"/>
  <c r="AA3" i="24"/>
  <c r="AB9" i="25"/>
  <c r="AA3" i="25"/>
  <c r="AL16" i="21"/>
  <c r="Q7" i="21"/>
  <c r="AV5" i="21"/>
  <c r="Q4" i="22"/>
  <c r="AB9" i="24"/>
  <c r="AL13" i="21"/>
  <c r="Q4" i="21"/>
  <c r="AE13" i="21"/>
  <c r="I6" i="22"/>
  <c r="AV5" i="22" s="1"/>
  <c r="J4" i="21"/>
  <c r="X4" i="22"/>
  <c r="AL4" i="22"/>
  <c r="X7" i="22"/>
  <c r="AL7" i="22"/>
  <c r="X10" i="22"/>
  <c r="AL10" i="22"/>
  <c r="AL13" i="22"/>
  <c r="AL16" i="22"/>
  <c r="R8" i="24"/>
  <c r="R5" i="25"/>
  <c r="C9" i="21"/>
  <c r="AU8" i="21" s="1"/>
  <c r="J12" i="21"/>
  <c r="C15" i="21"/>
  <c r="Q15" i="21"/>
  <c r="J18" i="21"/>
  <c r="X18" i="21"/>
  <c r="AU17" i="21" s="1"/>
  <c r="I9" i="22"/>
  <c r="AV8" i="22" s="1"/>
  <c r="P12" i="22"/>
  <c r="J13" i="22" s="1"/>
  <c r="I15" i="22"/>
  <c r="W15" i="22"/>
  <c r="Q16" i="22" s="1"/>
  <c r="P18" i="22"/>
  <c r="AD18" i="22"/>
  <c r="X19" i="22" s="1"/>
  <c r="AU2" i="21"/>
  <c r="I9" i="21"/>
  <c r="AV8" i="21" s="1"/>
  <c r="P12" i="21"/>
  <c r="AV11" i="21" s="1"/>
  <c r="I15" i="21"/>
  <c r="W15" i="21"/>
  <c r="P18" i="21"/>
  <c r="AD18" i="21"/>
  <c r="AU2" i="22"/>
  <c r="C6" i="22"/>
  <c r="Q7" i="22"/>
  <c r="AE7" i="22"/>
  <c r="J9" i="22"/>
  <c r="AU8" i="22" s="1"/>
  <c r="C12" i="22"/>
  <c r="C13" i="22" s="1"/>
  <c r="Q12" i="22"/>
  <c r="Q13" i="22" s="1"/>
  <c r="AE13" i="22"/>
  <c r="J15" i="22"/>
  <c r="J16" i="22" s="1"/>
  <c r="X15" i="22"/>
  <c r="C18" i="22"/>
  <c r="C19" i="22" s="1"/>
  <c r="Q18" i="22"/>
  <c r="Q19" i="22" s="1"/>
  <c r="AE18" i="22"/>
  <c r="AE19" i="22" s="1"/>
  <c r="R5" i="24"/>
  <c r="K5" i="25"/>
  <c r="R8" i="25"/>
  <c r="AL10" i="21"/>
  <c r="AE19" i="21"/>
  <c r="Q19" i="21"/>
  <c r="Q13" i="21"/>
  <c r="J10" i="21"/>
  <c r="K11" i="25"/>
  <c r="AE4" i="22"/>
  <c r="AV2" i="22"/>
  <c r="J4" i="22"/>
  <c r="K5" i="24"/>
  <c r="Z3" i="25"/>
  <c r="D8" i="25"/>
  <c r="AA6" i="25"/>
  <c r="D11" i="25"/>
  <c r="AA9" i="25"/>
  <c r="AD6" i="25"/>
  <c r="AD9" i="25"/>
  <c r="AC6" i="25"/>
  <c r="AC9" i="25"/>
  <c r="Y3" i="24"/>
  <c r="Z3" i="24"/>
  <c r="D8" i="24"/>
  <c r="AA6" i="24"/>
  <c r="D11" i="24"/>
  <c r="AA9" i="24"/>
  <c r="K11" i="24"/>
  <c r="AD6" i="24"/>
  <c r="AD9" i="24"/>
  <c r="AC6" i="24"/>
  <c r="AC9" i="24"/>
  <c r="AT2" i="22"/>
  <c r="AU5" i="22"/>
  <c r="AW5" i="22"/>
  <c r="AX8" i="22"/>
  <c r="AW11" i="22"/>
  <c r="AX14" i="22"/>
  <c r="AW17" i="22"/>
  <c r="AX5" i="22"/>
  <c r="AW8" i="22"/>
  <c r="AX11" i="22"/>
  <c r="AW14" i="22"/>
  <c r="AX17" i="22"/>
  <c r="AS2" i="21"/>
  <c r="AT2" i="21"/>
  <c r="C13" i="21"/>
  <c r="C7" i="21"/>
  <c r="AU5" i="21"/>
  <c r="C19" i="21"/>
  <c r="AW5" i="21"/>
  <c r="AX8" i="21"/>
  <c r="AW11" i="21"/>
  <c r="AX14" i="21"/>
  <c r="AW17" i="21"/>
  <c r="AX5" i="21"/>
  <c r="AW8" i="21"/>
  <c r="AX11" i="21"/>
  <c r="AW14" i="21"/>
  <c r="AX17" i="21"/>
  <c r="AR15" i="20"/>
  <c r="Z18" i="20"/>
  <c r="AB19" i="20"/>
  <c r="AB18" i="20"/>
  <c r="AB17" i="20"/>
  <c r="Z19" i="20"/>
  <c r="Z17" i="20"/>
  <c r="L13" i="20"/>
  <c r="L12" i="20"/>
  <c r="L11" i="20"/>
  <c r="N13" i="20"/>
  <c r="N12" i="20"/>
  <c r="N11" i="20"/>
  <c r="U16" i="20"/>
  <c r="U15" i="20"/>
  <c r="U14" i="20"/>
  <c r="S16" i="20"/>
  <c r="S15" i="20"/>
  <c r="S14" i="20"/>
  <c r="N16" i="20"/>
  <c r="N15" i="20"/>
  <c r="N14" i="20"/>
  <c r="L16" i="20"/>
  <c r="L15" i="20"/>
  <c r="L14" i="20"/>
  <c r="U13" i="20"/>
  <c r="U12" i="20"/>
  <c r="U11" i="20"/>
  <c r="S13" i="20"/>
  <c r="S12" i="20"/>
  <c r="S11" i="20"/>
  <c r="AI19" i="20"/>
  <c r="AI18" i="20"/>
  <c r="AI17" i="20"/>
  <c r="AG19" i="20"/>
  <c r="AG18" i="20"/>
  <c r="AG17" i="20"/>
  <c r="AB16" i="20"/>
  <c r="AB15" i="20"/>
  <c r="AB14" i="20"/>
  <c r="Z15" i="20"/>
  <c r="Z16" i="20"/>
  <c r="Z14" i="20"/>
  <c r="G19" i="20"/>
  <c r="G15" i="20"/>
  <c r="G16" i="20"/>
  <c r="G14" i="20"/>
  <c r="E15" i="20"/>
  <c r="E16" i="20"/>
  <c r="E14" i="20"/>
  <c r="G12" i="20"/>
  <c r="G13" i="20"/>
  <c r="G11" i="20"/>
  <c r="E12" i="20"/>
  <c r="E13" i="20"/>
  <c r="E11" i="20"/>
  <c r="AE1" i="20"/>
  <c r="X1" i="20"/>
  <c r="AX2" i="20"/>
  <c r="AW2" i="20"/>
  <c r="AV11" i="22" l="1"/>
  <c r="AU14" i="21"/>
  <c r="Q16" i="21"/>
  <c r="AV14" i="21"/>
  <c r="AU14" i="22"/>
  <c r="AV14" i="22"/>
  <c r="C16" i="22"/>
  <c r="C16" i="21"/>
  <c r="AS14" i="21" s="1"/>
  <c r="J13" i="21"/>
  <c r="AU11" i="21"/>
  <c r="J10" i="22"/>
  <c r="Y3" i="25"/>
  <c r="X19" i="21"/>
  <c r="AV17" i="21"/>
  <c r="C7" i="22"/>
  <c r="AV17" i="22"/>
  <c r="X16" i="22"/>
  <c r="C10" i="21"/>
  <c r="C10" i="22"/>
  <c r="AS2" i="22"/>
  <c r="AU17" i="22"/>
  <c r="AU11" i="22"/>
  <c r="J19" i="21"/>
  <c r="J19" i="22"/>
  <c r="AT17" i="22" s="1"/>
  <c r="Y9" i="25"/>
  <c r="Z9" i="25"/>
  <c r="Y6" i="25"/>
  <c r="Z6" i="25"/>
  <c r="Y9" i="24"/>
  <c r="Z9" i="24"/>
  <c r="Y6" i="24"/>
  <c r="Z6" i="24"/>
  <c r="AS14" i="22"/>
  <c r="AT14" i="22"/>
  <c r="AT11" i="22"/>
  <c r="AS11" i="22"/>
  <c r="AS8" i="22"/>
  <c r="AT8" i="22"/>
  <c r="AT5" i="22"/>
  <c r="AS5" i="22"/>
  <c r="AT17" i="21"/>
  <c r="AS17" i="21"/>
  <c r="AS8" i="21"/>
  <c r="AT8" i="21"/>
  <c r="AT5" i="21"/>
  <c r="AS5" i="21"/>
  <c r="AT11" i="21"/>
  <c r="AS11" i="21"/>
  <c r="C12" i="20"/>
  <c r="I12" i="20"/>
  <c r="AX11" i="20"/>
  <c r="AW11" i="20"/>
  <c r="W12" i="20"/>
  <c r="Q12" i="20"/>
  <c r="P12" i="20"/>
  <c r="J12" i="20"/>
  <c r="AR12" i="20"/>
  <c r="AL12" i="20"/>
  <c r="AK18" i="20"/>
  <c r="AE18" i="20"/>
  <c r="AK12" i="20"/>
  <c r="AE12" i="20"/>
  <c r="AK9" i="20"/>
  <c r="AE9" i="20"/>
  <c r="AK6" i="20"/>
  <c r="AE6" i="20"/>
  <c r="AD15" i="20"/>
  <c r="X15" i="20"/>
  <c r="AK3" i="20"/>
  <c r="AE3" i="20"/>
  <c r="U19" i="20"/>
  <c r="S19" i="20"/>
  <c r="N19" i="20"/>
  <c r="L19" i="20"/>
  <c r="E19" i="20"/>
  <c r="U18" i="20"/>
  <c r="S18" i="20"/>
  <c r="N18" i="20"/>
  <c r="L18" i="20"/>
  <c r="G18" i="20"/>
  <c r="E18" i="20"/>
  <c r="AD18" i="20"/>
  <c r="U17" i="20"/>
  <c r="S17" i="20"/>
  <c r="N17" i="20"/>
  <c r="L17" i="20"/>
  <c r="G17" i="20"/>
  <c r="E17" i="20"/>
  <c r="AL15" i="20"/>
  <c r="AL16" i="20" s="1"/>
  <c r="Q15" i="20"/>
  <c r="J15" i="20"/>
  <c r="N10" i="20"/>
  <c r="L10" i="20"/>
  <c r="G10" i="20"/>
  <c r="E10" i="20"/>
  <c r="AR9" i="20"/>
  <c r="AL9" i="20"/>
  <c r="AD9" i="20"/>
  <c r="X9" i="20"/>
  <c r="N9" i="20"/>
  <c r="L9" i="20"/>
  <c r="G9" i="20"/>
  <c r="E9" i="20"/>
  <c r="N8" i="20"/>
  <c r="P9" i="20" s="1"/>
  <c r="L8" i="20"/>
  <c r="J9" i="20" s="1"/>
  <c r="G8" i="20"/>
  <c r="E8" i="20"/>
  <c r="G7" i="20"/>
  <c r="E7" i="20"/>
  <c r="AR6" i="20"/>
  <c r="AL6" i="20"/>
  <c r="AD6" i="20"/>
  <c r="X6" i="20"/>
  <c r="W6" i="20"/>
  <c r="Q6" i="20"/>
  <c r="G6" i="20"/>
  <c r="E6" i="20"/>
  <c r="G5" i="20"/>
  <c r="E5" i="20"/>
  <c r="AR3" i="20"/>
  <c r="AL3" i="20"/>
  <c r="AD3" i="20"/>
  <c r="X3" i="20"/>
  <c r="W3" i="20"/>
  <c r="Q3" i="20"/>
  <c r="P3" i="20"/>
  <c r="J3" i="20"/>
  <c r="AL1" i="20"/>
  <c r="Q1" i="20"/>
  <c r="J1" i="20"/>
  <c r="C1" i="20"/>
  <c r="AT14" i="21" l="1"/>
  <c r="AS17" i="22"/>
  <c r="C18" i="20"/>
  <c r="W18" i="20"/>
  <c r="X10" i="20"/>
  <c r="X7" i="20"/>
  <c r="I18" i="20"/>
  <c r="C13" i="20"/>
  <c r="Q13" i="20"/>
  <c r="AL7" i="20"/>
  <c r="AE19" i="20"/>
  <c r="AE7" i="20"/>
  <c r="AE10" i="20"/>
  <c r="AE13" i="20"/>
  <c r="C9" i="20"/>
  <c r="AU8" i="20" s="1"/>
  <c r="AW8" i="20"/>
  <c r="I6" i="20"/>
  <c r="AV5" i="20" s="1"/>
  <c r="AX5" i="20"/>
  <c r="AL13" i="20"/>
  <c r="AV11" i="20"/>
  <c r="AL10" i="20"/>
  <c r="P18" i="20"/>
  <c r="AE4" i="20"/>
  <c r="J13" i="20"/>
  <c r="AV2" i="20"/>
  <c r="J4" i="20"/>
  <c r="C6" i="20"/>
  <c r="AU5" i="20" s="1"/>
  <c r="AW5" i="20"/>
  <c r="Q4" i="20"/>
  <c r="Q7" i="20"/>
  <c r="I9" i="20"/>
  <c r="AV8" i="20" s="1"/>
  <c r="AX8" i="20"/>
  <c r="J18" i="20"/>
  <c r="Q18" i="20"/>
  <c r="X18" i="20"/>
  <c r="X19" i="20" s="1"/>
  <c r="AW17" i="20"/>
  <c r="AX17" i="20"/>
  <c r="X16" i="20"/>
  <c r="AL4" i="20"/>
  <c r="X4" i="20"/>
  <c r="C15" i="20"/>
  <c r="AU14" i="20" s="1"/>
  <c r="AW14" i="20"/>
  <c r="AX14" i="20"/>
  <c r="AU2" i="20"/>
  <c r="AU11" i="20"/>
  <c r="I15" i="20"/>
  <c r="P15" i="20"/>
  <c r="J16" i="20" s="1"/>
  <c r="W15" i="20"/>
  <c r="Q16" i="20" s="1"/>
  <c r="J10" i="20"/>
  <c r="Q19" i="20" l="1"/>
  <c r="C19" i="20"/>
  <c r="AV17" i="20"/>
  <c r="C10" i="20"/>
  <c r="AT8" i="20" s="1"/>
  <c r="AT11" i="20"/>
  <c r="AT2" i="20"/>
  <c r="AU17" i="20"/>
  <c r="AS11" i="20"/>
  <c r="J19" i="20"/>
  <c r="AT17" i="20" s="1"/>
  <c r="AS2" i="20"/>
  <c r="C7" i="20"/>
  <c r="AS5" i="20" s="1"/>
  <c r="AV14" i="20"/>
  <c r="C16" i="20"/>
  <c r="AS14" i="20" s="1"/>
  <c r="AS8" i="20"/>
  <c r="AS17" i="20" l="1"/>
  <c r="AT5" i="20"/>
  <c r="AT14" i="20"/>
</calcChain>
</file>

<file path=xl/sharedStrings.xml><?xml version="1.0" encoding="utf-8"?>
<sst xmlns="http://schemas.openxmlformats.org/spreadsheetml/2006/main" count="394" uniqueCount="56">
  <si>
    <t>得セット</t>
    <rPh sb="0" eb="1">
      <t>トク</t>
    </rPh>
    <phoneticPr fontId="1"/>
  </si>
  <si>
    <t>総得点</t>
    <rPh sb="0" eb="3">
      <t>ソウトクテン</t>
    </rPh>
    <phoneticPr fontId="1"/>
  </si>
  <si>
    <t>総失点</t>
    <rPh sb="0" eb="1">
      <t>ソウ</t>
    </rPh>
    <rPh sb="1" eb="3">
      <t>シッテン</t>
    </rPh>
    <phoneticPr fontId="1"/>
  </si>
  <si>
    <t>ー</t>
    <phoneticPr fontId="1"/>
  </si>
  <si>
    <t>順位</t>
    <rPh sb="0" eb="2">
      <t>ジュンイ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</si>
  <si>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</si>
  <si>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</si>
  <si>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失セット</t>
    <rPh sb="0" eb="1">
      <t>シツ</t>
    </rPh>
    <phoneticPr fontId="1"/>
  </si>
  <si>
    <t>ー</t>
  </si>
  <si>
    <t>古橋・羽柴</t>
    <rPh sb="0" eb="2">
      <t>フルハシ</t>
    </rPh>
    <rPh sb="3" eb="5">
      <t>ハシバ</t>
    </rPh>
    <phoneticPr fontId="1"/>
  </si>
  <si>
    <t>45才以上</t>
    <rPh sb="2" eb="3">
      <t>サイ</t>
    </rPh>
    <rPh sb="3" eb="5">
      <t>イジョウ</t>
    </rPh>
    <phoneticPr fontId="1"/>
  </si>
  <si>
    <t>近江・沢田</t>
    <rPh sb="0" eb="2">
      <t>オウミ</t>
    </rPh>
    <rPh sb="3" eb="5">
      <t>サワダ</t>
    </rPh>
    <phoneticPr fontId="1"/>
  </si>
  <si>
    <t>木下・河瀬</t>
    <rPh sb="0" eb="2">
      <t>キノシタ</t>
    </rPh>
    <rPh sb="3" eb="5">
      <t>カワセ</t>
    </rPh>
    <phoneticPr fontId="1"/>
  </si>
  <si>
    <t>北部クラブ</t>
    <rPh sb="0" eb="2">
      <t>ホクブ</t>
    </rPh>
    <phoneticPr fontId="1"/>
  </si>
  <si>
    <t>ｽﾌﾟﾘﾝｸﾞｽ</t>
    <phoneticPr fontId="1"/>
  </si>
  <si>
    <t>遠藤・塩津</t>
    <rPh sb="0" eb="2">
      <t>エンドウ</t>
    </rPh>
    <rPh sb="3" eb="5">
      <t>シオツ</t>
    </rPh>
    <phoneticPr fontId="1"/>
  </si>
  <si>
    <t>プリマドンナ</t>
    <phoneticPr fontId="1"/>
  </si>
  <si>
    <t>スルガウィングス</t>
    <phoneticPr fontId="1"/>
  </si>
  <si>
    <t>河村・草田</t>
    <rPh sb="0" eb="2">
      <t>カワムラ</t>
    </rPh>
    <rPh sb="3" eb="5">
      <t>クサダ</t>
    </rPh>
    <phoneticPr fontId="1"/>
  </si>
  <si>
    <t>ウイッシュ・北部クラブ</t>
    <rPh sb="6" eb="8">
      <t>ホクブ</t>
    </rPh>
    <phoneticPr fontId="1"/>
  </si>
  <si>
    <t>大塚・木下</t>
    <rPh sb="0" eb="2">
      <t>オオツカ</t>
    </rPh>
    <rPh sb="3" eb="5">
      <t>キノシタ</t>
    </rPh>
    <phoneticPr fontId="1"/>
  </si>
  <si>
    <t>50才以上</t>
    <rPh sb="2" eb="3">
      <t>サイ</t>
    </rPh>
    <rPh sb="3" eb="5">
      <t>イジョウ</t>
    </rPh>
    <phoneticPr fontId="1"/>
  </si>
  <si>
    <t>大澤・竹下</t>
    <rPh sb="0" eb="2">
      <t>オオサワ</t>
    </rPh>
    <rPh sb="3" eb="5">
      <t>タケシタ</t>
    </rPh>
    <phoneticPr fontId="1"/>
  </si>
  <si>
    <t>半田・近藤</t>
    <rPh sb="0" eb="2">
      <t>ハンダ</t>
    </rPh>
    <rPh sb="3" eb="5">
      <t>コンドウ</t>
    </rPh>
    <phoneticPr fontId="1"/>
  </si>
  <si>
    <t>プリマドンナ</t>
    <phoneticPr fontId="1"/>
  </si>
  <si>
    <t>岩田・大石</t>
    <rPh sb="0" eb="2">
      <t>イワタ</t>
    </rPh>
    <rPh sb="3" eb="5">
      <t>オオイシ</t>
    </rPh>
    <phoneticPr fontId="1"/>
  </si>
  <si>
    <t>ウイッシュ</t>
    <phoneticPr fontId="1"/>
  </si>
  <si>
    <t>増井・村田</t>
    <rPh sb="0" eb="2">
      <t>マスイ</t>
    </rPh>
    <rPh sb="3" eb="5">
      <t>ムラタ</t>
    </rPh>
    <phoneticPr fontId="1"/>
  </si>
  <si>
    <t>丸山・可児</t>
    <rPh sb="0" eb="2">
      <t>マルヤマ</t>
    </rPh>
    <rPh sb="3" eb="5">
      <t>カニ</t>
    </rPh>
    <phoneticPr fontId="1"/>
  </si>
  <si>
    <t>神田・杉</t>
    <rPh sb="0" eb="2">
      <t>カンダ</t>
    </rPh>
    <rPh sb="3" eb="4">
      <t>スギ</t>
    </rPh>
    <phoneticPr fontId="1"/>
  </si>
  <si>
    <t>プリマドンナ</t>
    <phoneticPr fontId="1"/>
  </si>
  <si>
    <t>55才以上</t>
    <rPh sb="2" eb="3">
      <t>サイ</t>
    </rPh>
    <rPh sb="3" eb="5">
      <t>イジョウ</t>
    </rPh>
    <phoneticPr fontId="1"/>
  </si>
  <si>
    <t>堀部・高田</t>
    <rPh sb="0" eb="2">
      <t>ホリベ</t>
    </rPh>
    <rPh sb="3" eb="5">
      <t>タカダ</t>
    </rPh>
    <phoneticPr fontId="1"/>
  </si>
  <si>
    <t>石塚・伊藤</t>
    <rPh sb="0" eb="2">
      <t>イシツカ</t>
    </rPh>
    <rPh sb="3" eb="5">
      <t>イトウ</t>
    </rPh>
    <phoneticPr fontId="1"/>
  </si>
  <si>
    <t>芹沢・平井</t>
    <rPh sb="0" eb="2">
      <t>セリザワ</t>
    </rPh>
    <rPh sb="3" eb="5">
      <t>ヒライ</t>
    </rPh>
    <phoneticPr fontId="1"/>
  </si>
  <si>
    <t>ジャーミィズ・さつき</t>
    <phoneticPr fontId="1"/>
  </si>
  <si>
    <t>太田・山本</t>
    <rPh sb="0" eb="2">
      <t>オオタ</t>
    </rPh>
    <rPh sb="3" eb="5">
      <t>ヤマモト</t>
    </rPh>
    <phoneticPr fontId="1"/>
  </si>
  <si>
    <t>未来・ウイッシュ</t>
    <rPh sb="0" eb="2">
      <t>ミライ</t>
    </rPh>
    <phoneticPr fontId="1"/>
  </si>
  <si>
    <t>山田・岩田</t>
    <rPh sb="0" eb="2">
      <t>ヤマダ</t>
    </rPh>
    <rPh sb="3" eb="5">
      <t>イワタ</t>
    </rPh>
    <phoneticPr fontId="1"/>
  </si>
  <si>
    <t>舟橋・松本</t>
    <rPh sb="0" eb="2">
      <t>フナハシ</t>
    </rPh>
    <rPh sb="3" eb="5">
      <t>マツモト</t>
    </rPh>
    <phoneticPr fontId="1"/>
  </si>
  <si>
    <t>スプリングス</t>
    <phoneticPr fontId="1"/>
  </si>
  <si>
    <t>フリー</t>
    <phoneticPr fontId="1"/>
  </si>
  <si>
    <t>中山・松浦</t>
    <rPh sb="0" eb="2">
      <t>ナカヤマ</t>
    </rPh>
    <rPh sb="3" eb="5">
      <t>マツウラ</t>
    </rPh>
    <phoneticPr fontId="1"/>
  </si>
  <si>
    <t>山岸・岩崎</t>
    <rPh sb="0" eb="2">
      <t>ヤマギシ</t>
    </rPh>
    <rPh sb="3" eb="5">
      <t>イワサキ</t>
    </rPh>
    <phoneticPr fontId="1"/>
  </si>
  <si>
    <t>ジャーミィズ・北部クラブ</t>
    <rPh sb="7" eb="9">
      <t>ホクブ</t>
    </rPh>
    <phoneticPr fontId="1"/>
  </si>
  <si>
    <t>柘植・高橋</t>
    <rPh sb="0" eb="2">
      <t>ツゲ</t>
    </rPh>
    <rPh sb="3" eb="5">
      <t>タカハシ</t>
    </rPh>
    <phoneticPr fontId="1"/>
  </si>
  <si>
    <t>パワーズ</t>
    <phoneticPr fontId="1"/>
  </si>
  <si>
    <t>４０才以上</t>
    <rPh sb="2" eb="5">
      <t>サイイジョウ</t>
    </rPh>
    <phoneticPr fontId="1"/>
  </si>
  <si>
    <t>戸塚・扇薗</t>
    <rPh sb="0" eb="2">
      <t>トツカ</t>
    </rPh>
    <rPh sb="3" eb="4">
      <t>オオギ</t>
    </rPh>
    <rPh sb="4" eb="5">
      <t>ソノ</t>
    </rPh>
    <phoneticPr fontId="1"/>
  </si>
  <si>
    <t>小池・長嶋</t>
    <rPh sb="0" eb="2">
      <t>コイケ</t>
    </rPh>
    <rPh sb="3" eb="5">
      <t>ナガシマ</t>
    </rPh>
    <phoneticPr fontId="1"/>
  </si>
  <si>
    <t>ｽﾌﾟﾘﾝｸﾞｽ・スルガウィングス</t>
    <phoneticPr fontId="1"/>
  </si>
  <si>
    <t>平野・小泉</t>
    <rPh sb="0" eb="2">
      <t>ヒラノ</t>
    </rPh>
    <rPh sb="3" eb="5">
      <t>コイズミ</t>
    </rPh>
    <phoneticPr fontId="1"/>
  </si>
  <si>
    <t>CLEARS・ウイッシュ</t>
    <phoneticPr fontId="1"/>
  </si>
  <si>
    <t>ｼｬﾄﾙｽﾞ</t>
    <phoneticPr fontId="1"/>
  </si>
  <si>
    <t>ー</t>
    <phoneticPr fontId="1"/>
  </si>
  <si>
    <t>ウイッシュ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</si>
</sst>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Protection="1">
      <alignment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29" xfId="0" applyBorder="1" applyProtection="1">
      <alignment vertical="center"/>
    </xf>
    <xf numFmtId="0" fontId="0" fillId="0" borderId="26" xfId="0" applyBorder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Protection="1">
      <alignment vertical="center"/>
    </xf>
    <xf numFmtId="0" fontId="3" fillId="0" borderId="34" xfId="0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6" fillId="0" borderId="3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11" fillId="0" borderId="0" xfId="0" applyFont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6" fillId="0" borderId="3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13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0" fillId="2" borderId="29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0" borderId="0" xfId="0" applyFill="1">
      <alignment vertical="center"/>
    </xf>
    <xf numFmtId="0" fontId="0" fillId="2" borderId="0" xfId="0" applyFill="1" applyBorder="1" applyProtection="1">
      <alignment vertical="center"/>
    </xf>
    <xf numFmtId="0" fontId="0" fillId="2" borderId="34" xfId="0" applyFill="1" applyBorder="1" applyProtection="1">
      <alignment vertical="center"/>
    </xf>
    <xf numFmtId="0" fontId="13" fillId="2" borderId="29" xfId="0" applyFont="1" applyFill="1" applyBorder="1" applyAlignment="1" applyProtection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9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142875</xdr:rowOff>
    </xdr:from>
    <xdr:to>
      <xdr:col>4</xdr:col>
      <xdr:colOff>63169</xdr:colOff>
      <xdr:row>7</xdr:row>
      <xdr:rowOff>238125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28825" y="1476375"/>
          <a:ext cx="53644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28575</xdr:colOff>
      <xdr:row>8</xdr:row>
      <xdr:rowOff>114300</xdr:rowOff>
    </xdr:from>
    <xdr:to>
      <xdr:col>11</xdr:col>
      <xdr:colOff>82219</xdr:colOff>
      <xdr:row>10</xdr:row>
      <xdr:rowOff>209550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88995" y="2247900"/>
          <a:ext cx="53644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38100</xdr:colOff>
      <xdr:row>2</xdr:row>
      <xdr:rowOff>114300</xdr:rowOff>
    </xdr:from>
    <xdr:to>
      <xdr:col>19</xdr:col>
      <xdr:colOff>2209</xdr:colOff>
      <xdr:row>4</xdr:row>
      <xdr:rowOff>209550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68240" y="647700"/>
          <a:ext cx="63169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38101</xdr:colOff>
      <xdr:row>2</xdr:row>
      <xdr:rowOff>133350</xdr:rowOff>
    </xdr:from>
    <xdr:to>
      <xdr:col>11</xdr:col>
      <xdr:colOff>91745</xdr:colOff>
      <xdr:row>4</xdr:row>
      <xdr:rowOff>228600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98521" y="666750"/>
          <a:ext cx="53644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19050</xdr:colOff>
      <xdr:row>5</xdr:row>
      <xdr:rowOff>123825</xdr:rowOff>
    </xdr:from>
    <xdr:to>
      <xdr:col>18</xdr:col>
      <xdr:colOff>101269</xdr:colOff>
      <xdr:row>7</xdr:row>
      <xdr:rowOff>219075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66310" y="1457325"/>
          <a:ext cx="82219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28575</xdr:colOff>
      <xdr:row>8</xdr:row>
      <xdr:rowOff>123825</xdr:rowOff>
    </xdr:from>
    <xdr:to>
      <xdr:col>8</xdr:col>
      <xdr:colOff>85725</xdr:colOff>
      <xdr:row>10</xdr:row>
      <xdr:rowOff>219075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2672715" y="2257425"/>
          <a:ext cx="57150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28574</xdr:colOff>
      <xdr:row>8</xdr:row>
      <xdr:rowOff>120015</xdr:rowOff>
    </xdr:from>
    <xdr:to>
      <xdr:col>15</xdr:col>
      <xdr:colOff>98755</xdr:colOff>
      <xdr:row>10</xdr:row>
      <xdr:rowOff>215265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4234814" y="2253615"/>
          <a:ext cx="70181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72087</xdr:colOff>
      <xdr:row>5</xdr:row>
      <xdr:rowOff>142875</xdr:rowOff>
    </xdr:from>
    <xdr:to>
      <xdr:col>8</xdr:col>
      <xdr:colOff>117806</xdr:colOff>
      <xdr:row>7</xdr:row>
      <xdr:rowOff>238125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2716227" y="1476375"/>
          <a:ext cx="45719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9524</xdr:colOff>
      <xdr:row>5</xdr:row>
      <xdr:rowOff>114300</xdr:rowOff>
    </xdr:from>
    <xdr:to>
      <xdr:col>22</xdr:col>
      <xdr:colOff>79705</xdr:colOff>
      <xdr:row>7</xdr:row>
      <xdr:rowOff>209550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404484" y="1447800"/>
          <a:ext cx="70181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0</xdr:colOff>
      <xdr:row>2</xdr:row>
      <xdr:rowOff>108585</xdr:rowOff>
    </xdr:from>
    <xdr:to>
      <xdr:col>22</xdr:col>
      <xdr:colOff>79706</xdr:colOff>
      <xdr:row>4</xdr:row>
      <xdr:rowOff>203835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5669280" y="641985"/>
          <a:ext cx="79706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28574</xdr:colOff>
      <xdr:row>2</xdr:row>
      <xdr:rowOff>123825</xdr:rowOff>
    </xdr:from>
    <xdr:to>
      <xdr:col>15</xdr:col>
      <xdr:colOff>79705</xdr:colOff>
      <xdr:row>4</xdr:row>
      <xdr:rowOff>219075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4051934" y="657225"/>
          <a:ext cx="51131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9</xdr:col>
      <xdr:colOff>276225</xdr:colOff>
      <xdr:row>1</xdr:row>
      <xdr:rowOff>390525</xdr:rowOff>
    </xdr:from>
    <xdr:ext cx="325730" cy="36740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034665" y="535305"/>
          <a:ext cx="325730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①</a:t>
          </a:r>
        </a:p>
      </xdr:txBody>
    </xdr:sp>
    <xdr:clientData/>
  </xdr:oneCellAnchor>
  <xdr:oneCellAnchor>
    <xdr:from>
      <xdr:col>16</xdr:col>
      <xdr:colOff>257175</xdr:colOff>
      <xdr:row>4</xdr:row>
      <xdr:rowOff>238125</xdr:rowOff>
    </xdr:from>
    <xdr:ext cx="325730" cy="36740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10075" y="1304925"/>
          <a:ext cx="325730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</a:t>
          </a:r>
        </a:p>
      </xdr:txBody>
    </xdr:sp>
    <xdr:clientData/>
  </xdr:oneCellAnchor>
  <xdr:oneCellAnchor>
    <xdr:from>
      <xdr:col>16</xdr:col>
      <xdr:colOff>266700</xdr:colOff>
      <xdr:row>1</xdr:row>
      <xdr:rowOff>390525</xdr:rowOff>
    </xdr:from>
    <xdr:ext cx="325730" cy="36740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19600" y="535305"/>
          <a:ext cx="325730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③</a:t>
          </a:r>
        </a:p>
      </xdr:txBody>
    </xdr:sp>
    <xdr:clientData/>
  </xdr:oneCellAnchor>
  <xdr:oneCellAnchor>
    <xdr:from>
      <xdr:col>16</xdr:col>
      <xdr:colOff>276225</xdr:colOff>
      <xdr:row>12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61200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9525</xdr:colOff>
      <xdr:row>8</xdr:row>
      <xdr:rowOff>76200</xdr:rowOff>
    </xdr:from>
    <xdr:to>
      <xdr:col>4</xdr:col>
      <xdr:colOff>63169</xdr:colOff>
      <xdr:row>10</xdr:row>
      <xdr:rowOff>228600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028825" y="2209800"/>
          <a:ext cx="53644" cy="6858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16</xdr:col>
      <xdr:colOff>276225</xdr:colOff>
      <xdr:row>12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1200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276225</xdr:colOff>
      <xdr:row>12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12610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276225</xdr:colOff>
      <xdr:row>12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12610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266700</xdr:colOff>
      <xdr:row>12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6024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142875</xdr:rowOff>
    </xdr:from>
    <xdr:to>
      <xdr:col>4</xdr:col>
      <xdr:colOff>63169</xdr:colOff>
      <xdr:row>7</xdr:row>
      <xdr:rowOff>238125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28825" y="1476375"/>
          <a:ext cx="53644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28575</xdr:colOff>
      <xdr:row>8</xdr:row>
      <xdr:rowOff>114300</xdr:rowOff>
    </xdr:from>
    <xdr:to>
      <xdr:col>11</xdr:col>
      <xdr:colOff>82219</xdr:colOff>
      <xdr:row>10</xdr:row>
      <xdr:rowOff>209550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80435" y="2247900"/>
          <a:ext cx="53644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38100</xdr:colOff>
      <xdr:row>2</xdr:row>
      <xdr:rowOff>121920</xdr:rowOff>
    </xdr:from>
    <xdr:to>
      <xdr:col>19</xdr:col>
      <xdr:colOff>2209</xdr:colOff>
      <xdr:row>4</xdr:row>
      <xdr:rowOff>217170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968240" y="655320"/>
          <a:ext cx="63169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38101</xdr:colOff>
      <xdr:row>2</xdr:row>
      <xdr:rowOff>133350</xdr:rowOff>
    </xdr:from>
    <xdr:to>
      <xdr:col>11</xdr:col>
      <xdr:colOff>91745</xdr:colOff>
      <xdr:row>4</xdr:row>
      <xdr:rowOff>228600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89961" y="666750"/>
          <a:ext cx="53644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19050</xdr:colOff>
      <xdr:row>5</xdr:row>
      <xdr:rowOff>123825</xdr:rowOff>
    </xdr:from>
    <xdr:to>
      <xdr:col>18</xdr:col>
      <xdr:colOff>101269</xdr:colOff>
      <xdr:row>7</xdr:row>
      <xdr:rowOff>219075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949190" y="1457325"/>
          <a:ext cx="82219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28575</xdr:colOff>
      <xdr:row>8</xdr:row>
      <xdr:rowOff>123825</xdr:rowOff>
    </xdr:from>
    <xdr:to>
      <xdr:col>8</xdr:col>
      <xdr:colOff>85725</xdr:colOff>
      <xdr:row>10</xdr:row>
      <xdr:rowOff>219075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2764155" y="2257425"/>
          <a:ext cx="57150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28574</xdr:colOff>
      <xdr:row>8</xdr:row>
      <xdr:rowOff>142875</xdr:rowOff>
    </xdr:from>
    <xdr:to>
      <xdr:col>15</xdr:col>
      <xdr:colOff>98755</xdr:colOff>
      <xdr:row>10</xdr:row>
      <xdr:rowOff>238125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4234814" y="2276475"/>
          <a:ext cx="70181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72087</xdr:colOff>
      <xdr:row>5</xdr:row>
      <xdr:rowOff>142875</xdr:rowOff>
    </xdr:from>
    <xdr:to>
      <xdr:col>8</xdr:col>
      <xdr:colOff>117806</xdr:colOff>
      <xdr:row>7</xdr:row>
      <xdr:rowOff>238125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H="1">
          <a:off x="2807667" y="1476375"/>
          <a:ext cx="45719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9524</xdr:colOff>
      <xdr:row>5</xdr:row>
      <xdr:rowOff>114300</xdr:rowOff>
    </xdr:from>
    <xdr:to>
      <xdr:col>22</xdr:col>
      <xdr:colOff>79705</xdr:colOff>
      <xdr:row>7</xdr:row>
      <xdr:rowOff>209550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flipH="1">
          <a:off x="5678804" y="1447800"/>
          <a:ext cx="70181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0</xdr:colOff>
      <xdr:row>2</xdr:row>
      <xdr:rowOff>108585</xdr:rowOff>
    </xdr:from>
    <xdr:to>
      <xdr:col>22</xdr:col>
      <xdr:colOff>79706</xdr:colOff>
      <xdr:row>4</xdr:row>
      <xdr:rowOff>203835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669280" y="641985"/>
          <a:ext cx="79706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28574</xdr:colOff>
      <xdr:row>2</xdr:row>
      <xdr:rowOff>123825</xdr:rowOff>
    </xdr:from>
    <xdr:to>
      <xdr:col>15</xdr:col>
      <xdr:colOff>79705</xdr:colOff>
      <xdr:row>4</xdr:row>
      <xdr:rowOff>219075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flipH="1">
          <a:off x="4234814" y="657225"/>
          <a:ext cx="51131" cy="62865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9</xdr:col>
      <xdr:colOff>276225</xdr:colOff>
      <xdr:row>2</xdr:row>
      <xdr:rowOff>1905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126105" y="535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257175</xdr:colOff>
      <xdr:row>4</xdr:row>
      <xdr:rowOff>238125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592955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266700</xdr:colOff>
      <xdr:row>2</xdr:row>
      <xdr:rowOff>1905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602480" y="535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9525</xdr:colOff>
      <xdr:row>8</xdr:row>
      <xdr:rowOff>76200</xdr:rowOff>
    </xdr:from>
    <xdr:to>
      <xdr:col>4</xdr:col>
      <xdr:colOff>63169</xdr:colOff>
      <xdr:row>10</xdr:row>
      <xdr:rowOff>228600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028825" y="2209800"/>
          <a:ext cx="53644" cy="6858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171450</xdr:rowOff>
    </xdr:from>
    <xdr:to>
      <xdr:col>3</xdr:col>
      <xdr:colOff>110794</xdr:colOff>
      <xdr:row>6</xdr:row>
      <xdr:rowOff>266700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190750" y="15049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9524</xdr:colOff>
      <xdr:row>4</xdr:row>
      <xdr:rowOff>114300</xdr:rowOff>
    </xdr:from>
    <xdr:to>
      <xdr:col>7</xdr:col>
      <xdr:colOff>79705</xdr:colOff>
      <xdr:row>6</xdr:row>
      <xdr:rowOff>209550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3000374" y="1447800"/>
          <a:ext cx="70181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10</xdr:col>
      <xdr:colOff>63169</xdr:colOff>
      <xdr:row>3</xdr:row>
      <xdr:rowOff>238125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695700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24462</xdr:colOff>
      <xdr:row>1</xdr:row>
      <xdr:rowOff>171450</xdr:rowOff>
    </xdr:from>
    <xdr:to>
      <xdr:col>14</xdr:col>
      <xdr:colOff>70181</xdr:colOff>
      <xdr:row>3</xdr:row>
      <xdr:rowOff>266700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4548837" y="50482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63169</xdr:colOff>
      <xdr:row>3</xdr:row>
      <xdr:rowOff>238125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38750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</xdr:row>
      <xdr:rowOff>152400</xdr:rowOff>
    </xdr:from>
    <xdr:to>
      <xdr:col>21</xdr:col>
      <xdr:colOff>89231</xdr:colOff>
      <xdr:row>3</xdr:row>
      <xdr:rowOff>247650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6120462" y="48577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</xdr:row>
      <xdr:rowOff>142875</xdr:rowOff>
    </xdr:from>
    <xdr:to>
      <xdr:col>24</xdr:col>
      <xdr:colOff>63169</xdr:colOff>
      <xdr:row>3</xdr:row>
      <xdr:rowOff>238125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800850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1</xdr:row>
      <xdr:rowOff>142875</xdr:rowOff>
    </xdr:from>
    <xdr:to>
      <xdr:col>28</xdr:col>
      <xdr:colOff>89231</xdr:colOff>
      <xdr:row>3</xdr:row>
      <xdr:rowOff>238125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flipH="1">
          <a:off x="7682562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7</xdr:row>
      <xdr:rowOff>142875</xdr:rowOff>
    </xdr:from>
    <xdr:to>
      <xdr:col>3</xdr:col>
      <xdr:colOff>63169</xdr:colOff>
      <xdr:row>9</xdr:row>
      <xdr:rowOff>238125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143125" y="247650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19050</xdr:colOff>
      <xdr:row>7</xdr:row>
      <xdr:rowOff>142875</xdr:rowOff>
    </xdr:from>
    <xdr:to>
      <xdr:col>7</xdr:col>
      <xdr:colOff>79706</xdr:colOff>
      <xdr:row>9</xdr:row>
      <xdr:rowOff>238125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flipH="1">
          <a:off x="3009900" y="2476500"/>
          <a:ext cx="60656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13</xdr:row>
      <xdr:rowOff>142875</xdr:rowOff>
    </xdr:from>
    <xdr:to>
      <xdr:col>3</xdr:col>
      <xdr:colOff>63169</xdr:colOff>
      <xdr:row>15</xdr:row>
      <xdr:rowOff>238125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143125" y="347662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9524</xdr:colOff>
      <xdr:row>13</xdr:row>
      <xdr:rowOff>142875</xdr:rowOff>
    </xdr:from>
    <xdr:to>
      <xdr:col>7</xdr:col>
      <xdr:colOff>79705</xdr:colOff>
      <xdr:row>15</xdr:row>
      <xdr:rowOff>238125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flipH="1">
          <a:off x="3000374" y="3476625"/>
          <a:ext cx="70181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7</xdr:row>
      <xdr:rowOff>142875</xdr:rowOff>
    </xdr:from>
    <xdr:to>
      <xdr:col>10</xdr:col>
      <xdr:colOff>63169</xdr:colOff>
      <xdr:row>9</xdr:row>
      <xdr:rowOff>238125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695700" y="247650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33987</xdr:colOff>
      <xdr:row>7</xdr:row>
      <xdr:rowOff>142875</xdr:rowOff>
    </xdr:from>
    <xdr:to>
      <xdr:col>14</xdr:col>
      <xdr:colOff>79706</xdr:colOff>
      <xdr:row>9</xdr:row>
      <xdr:rowOff>238125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flipH="1">
          <a:off x="4558362" y="247650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4</xdr:row>
      <xdr:rowOff>142875</xdr:rowOff>
    </xdr:from>
    <xdr:to>
      <xdr:col>17</xdr:col>
      <xdr:colOff>63169</xdr:colOff>
      <xdr:row>6</xdr:row>
      <xdr:rowOff>238125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238750" y="147637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53037</xdr:colOff>
      <xdr:row>4</xdr:row>
      <xdr:rowOff>133350</xdr:rowOff>
    </xdr:from>
    <xdr:to>
      <xdr:col>21</xdr:col>
      <xdr:colOff>98756</xdr:colOff>
      <xdr:row>6</xdr:row>
      <xdr:rowOff>228600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flipH="1">
          <a:off x="6129987" y="14668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4</xdr:row>
      <xdr:rowOff>142875</xdr:rowOff>
    </xdr:from>
    <xdr:to>
      <xdr:col>24</xdr:col>
      <xdr:colOff>63169</xdr:colOff>
      <xdr:row>6</xdr:row>
      <xdr:rowOff>238125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800850" y="147637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4</xdr:row>
      <xdr:rowOff>114300</xdr:rowOff>
    </xdr:from>
    <xdr:to>
      <xdr:col>28</xdr:col>
      <xdr:colOff>89231</xdr:colOff>
      <xdr:row>6</xdr:row>
      <xdr:rowOff>209550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 flipH="1">
          <a:off x="7682562" y="144780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7</xdr:row>
      <xdr:rowOff>142875</xdr:rowOff>
    </xdr:from>
    <xdr:to>
      <xdr:col>24</xdr:col>
      <xdr:colOff>63169</xdr:colOff>
      <xdr:row>9</xdr:row>
      <xdr:rowOff>238125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800850" y="247650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24462</xdr:colOff>
      <xdr:row>7</xdr:row>
      <xdr:rowOff>190500</xdr:rowOff>
    </xdr:from>
    <xdr:to>
      <xdr:col>28</xdr:col>
      <xdr:colOff>70181</xdr:colOff>
      <xdr:row>9</xdr:row>
      <xdr:rowOff>285750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 flipH="1">
          <a:off x="7663512" y="252412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10</xdr:col>
      <xdr:colOff>63169</xdr:colOff>
      <xdr:row>15</xdr:row>
      <xdr:rowOff>238125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695700" y="347662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13</xdr:row>
      <xdr:rowOff>123825</xdr:rowOff>
    </xdr:from>
    <xdr:to>
      <xdr:col>14</xdr:col>
      <xdr:colOff>89231</xdr:colOff>
      <xdr:row>15</xdr:row>
      <xdr:rowOff>219075</xdr:rowOff>
    </xdr:to>
    <xdr:sp macro="" textlink="">
      <xdr:nvSpPr>
        <xdr:cNvPr id="23" name="フリーフォーム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 flipH="1">
          <a:off x="4567887" y="345757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13</xdr:row>
      <xdr:rowOff>142875</xdr:rowOff>
    </xdr:from>
    <xdr:to>
      <xdr:col>17</xdr:col>
      <xdr:colOff>63169</xdr:colOff>
      <xdr:row>15</xdr:row>
      <xdr:rowOff>238125</xdr:rowOff>
    </xdr:to>
    <xdr:sp macro="" textlink="">
      <xdr:nvSpPr>
        <xdr:cNvPr id="24" name="フリーフォーム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5238750" y="347662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13</xdr:row>
      <xdr:rowOff>142875</xdr:rowOff>
    </xdr:from>
    <xdr:to>
      <xdr:col>21</xdr:col>
      <xdr:colOff>89231</xdr:colOff>
      <xdr:row>15</xdr:row>
      <xdr:rowOff>238125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 flipH="1">
          <a:off x="6120462" y="347662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</xdr:row>
      <xdr:rowOff>142875</xdr:rowOff>
    </xdr:from>
    <xdr:to>
      <xdr:col>38</xdr:col>
      <xdr:colOff>63169</xdr:colOff>
      <xdr:row>3</xdr:row>
      <xdr:rowOff>238125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837247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43512</xdr:colOff>
      <xdr:row>1</xdr:row>
      <xdr:rowOff>142875</xdr:rowOff>
    </xdr:from>
    <xdr:to>
      <xdr:col>42</xdr:col>
      <xdr:colOff>89231</xdr:colOff>
      <xdr:row>3</xdr:row>
      <xdr:rowOff>238125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 flipH="1">
          <a:off x="92351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4</xdr:row>
      <xdr:rowOff>142875</xdr:rowOff>
    </xdr:from>
    <xdr:to>
      <xdr:col>38</xdr:col>
      <xdr:colOff>63169</xdr:colOff>
      <xdr:row>6</xdr:row>
      <xdr:rowOff>238125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8372475" y="147637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53037</xdr:colOff>
      <xdr:row>4</xdr:row>
      <xdr:rowOff>133350</xdr:rowOff>
    </xdr:from>
    <xdr:to>
      <xdr:col>42</xdr:col>
      <xdr:colOff>98756</xdr:colOff>
      <xdr:row>6</xdr:row>
      <xdr:rowOff>228600</xdr:rowOff>
    </xdr:to>
    <xdr:sp macro="" textlink="">
      <xdr:nvSpPr>
        <xdr:cNvPr id="29" name="フリーフォーム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flipH="1">
          <a:off x="9244662" y="14668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10</xdr:col>
      <xdr:colOff>63169</xdr:colOff>
      <xdr:row>3</xdr:row>
      <xdr:rowOff>238125</xdr:rowOff>
    </xdr:to>
    <xdr:sp macro="" textlink="">
      <xdr:nvSpPr>
        <xdr:cNvPr id="30" name="フリーフォーム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3695700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63169</xdr:colOff>
      <xdr:row>3</xdr:row>
      <xdr:rowOff>238125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5238750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53037</xdr:colOff>
      <xdr:row>1</xdr:row>
      <xdr:rowOff>133350</xdr:rowOff>
    </xdr:from>
    <xdr:to>
      <xdr:col>21</xdr:col>
      <xdr:colOff>98756</xdr:colOff>
      <xdr:row>3</xdr:row>
      <xdr:rowOff>228600</xdr:rowOff>
    </xdr:to>
    <xdr:sp macro="" textlink="">
      <xdr:nvSpPr>
        <xdr:cNvPr id="32" name="フリーフォーム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 flipH="1">
          <a:off x="6129987" y="46672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7</xdr:row>
      <xdr:rowOff>142875</xdr:rowOff>
    </xdr:from>
    <xdr:to>
      <xdr:col>38</xdr:col>
      <xdr:colOff>63169</xdr:colOff>
      <xdr:row>9</xdr:row>
      <xdr:rowOff>238125</xdr:rowOff>
    </xdr:to>
    <xdr:sp macro="" textlink="">
      <xdr:nvSpPr>
        <xdr:cNvPr id="33" name="フリーフォーム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8372475" y="247650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14937</xdr:colOff>
      <xdr:row>7</xdr:row>
      <xdr:rowOff>133350</xdr:rowOff>
    </xdr:from>
    <xdr:to>
      <xdr:col>42</xdr:col>
      <xdr:colOff>60656</xdr:colOff>
      <xdr:row>9</xdr:row>
      <xdr:rowOff>228600</xdr:rowOff>
    </xdr:to>
    <xdr:sp macro="" textlink="">
      <xdr:nvSpPr>
        <xdr:cNvPr id="34" name="フリーフォーム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 flipH="1">
          <a:off x="9206562" y="246697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13</xdr:row>
      <xdr:rowOff>142875</xdr:rowOff>
    </xdr:from>
    <xdr:to>
      <xdr:col>38</xdr:col>
      <xdr:colOff>63169</xdr:colOff>
      <xdr:row>15</xdr:row>
      <xdr:rowOff>238125</xdr:rowOff>
    </xdr:to>
    <xdr:sp macro="" textlink="">
      <xdr:nvSpPr>
        <xdr:cNvPr id="35" name="フリーフォーム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8372475" y="347662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53037</xdr:colOff>
      <xdr:row>13</xdr:row>
      <xdr:rowOff>133350</xdr:rowOff>
    </xdr:from>
    <xdr:to>
      <xdr:col>42</xdr:col>
      <xdr:colOff>98756</xdr:colOff>
      <xdr:row>15</xdr:row>
      <xdr:rowOff>228600</xdr:rowOff>
    </xdr:to>
    <xdr:sp macro="" textlink="">
      <xdr:nvSpPr>
        <xdr:cNvPr id="36" name="フリーフォーム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 flipH="1">
          <a:off x="9244662" y="346710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16</xdr:row>
      <xdr:rowOff>142875</xdr:rowOff>
    </xdr:from>
    <xdr:to>
      <xdr:col>3</xdr:col>
      <xdr:colOff>63169</xdr:colOff>
      <xdr:row>18</xdr:row>
      <xdr:rowOff>238125</xdr:rowOff>
    </xdr:to>
    <xdr:sp macro="" textlink="">
      <xdr:nvSpPr>
        <xdr:cNvPr id="37" name="フリーフォーム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143125" y="44767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66674</xdr:colOff>
      <xdr:row>16</xdr:row>
      <xdr:rowOff>114300</xdr:rowOff>
    </xdr:from>
    <xdr:to>
      <xdr:col>8</xdr:col>
      <xdr:colOff>22555</xdr:colOff>
      <xdr:row>18</xdr:row>
      <xdr:rowOff>209550</xdr:rowOff>
    </xdr:to>
    <xdr:sp macro="" textlink="">
      <xdr:nvSpPr>
        <xdr:cNvPr id="38" name="フリーフォーム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 flipH="1">
          <a:off x="3057524" y="5448300"/>
          <a:ext cx="70181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16</xdr:row>
      <xdr:rowOff>142875</xdr:rowOff>
    </xdr:from>
    <xdr:to>
      <xdr:col>10</xdr:col>
      <xdr:colOff>63169</xdr:colOff>
      <xdr:row>18</xdr:row>
      <xdr:rowOff>238125</xdr:rowOff>
    </xdr:to>
    <xdr:sp macro="" textlink="">
      <xdr:nvSpPr>
        <xdr:cNvPr id="39" name="フリーフォーム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3695700" y="44767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16</xdr:row>
      <xdr:rowOff>123825</xdr:rowOff>
    </xdr:from>
    <xdr:to>
      <xdr:col>14</xdr:col>
      <xdr:colOff>89231</xdr:colOff>
      <xdr:row>18</xdr:row>
      <xdr:rowOff>219075</xdr:rowOff>
    </xdr:to>
    <xdr:sp macro="" textlink="">
      <xdr:nvSpPr>
        <xdr:cNvPr id="40" name="フリーフォーム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 flipH="1">
          <a:off x="4567887" y="445770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17</xdr:col>
      <xdr:colOff>63169</xdr:colOff>
      <xdr:row>18</xdr:row>
      <xdr:rowOff>238125</xdr:rowOff>
    </xdr:to>
    <xdr:sp macro="" textlink="">
      <xdr:nvSpPr>
        <xdr:cNvPr id="41" name="フリーフォーム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5238750" y="44767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16</xdr:row>
      <xdr:rowOff>142875</xdr:rowOff>
    </xdr:from>
    <xdr:to>
      <xdr:col>21</xdr:col>
      <xdr:colOff>89231</xdr:colOff>
      <xdr:row>18</xdr:row>
      <xdr:rowOff>238125</xdr:rowOff>
    </xdr:to>
    <xdr:sp macro="" textlink="">
      <xdr:nvSpPr>
        <xdr:cNvPr id="42" name="フリーフォーム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 flipH="1">
          <a:off x="6120462" y="44767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16</xdr:row>
      <xdr:rowOff>142875</xdr:rowOff>
    </xdr:from>
    <xdr:to>
      <xdr:col>24</xdr:col>
      <xdr:colOff>63169</xdr:colOff>
      <xdr:row>18</xdr:row>
      <xdr:rowOff>238125</xdr:rowOff>
    </xdr:to>
    <xdr:sp macro="" textlink="">
      <xdr:nvSpPr>
        <xdr:cNvPr id="43" name="フリーフォーム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6800850" y="44767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16</xdr:row>
      <xdr:rowOff>142875</xdr:rowOff>
    </xdr:from>
    <xdr:to>
      <xdr:col>28</xdr:col>
      <xdr:colOff>89231</xdr:colOff>
      <xdr:row>18</xdr:row>
      <xdr:rowOff>238125</xdr:rowOff>
    </xdr:to>
    <xdr:sp macro="" textlink="">
      <xdr:nvSpPr>
        <xdr:cNvPr id="44" name="フリーフォーム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 flipH="1">
          <a:off x="7682562" y="44767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</xdr:row>
      <xdr:rowOff>142875</xdr:rowOff>
    </xdr:from>
    <xdr:to>
      <xdr:col>31</xdr:col>
      <xdr:colOff>63169</xdr:colOff>
      <xdr:row>3</xdr:row>
      <xdr:rowOff>238125</xdr:rowOff>
    </xdr:to>
    <xdr:sp macro="" textlink="">
      <xdr:nvSpPr>
        <xdr:cNvPr id="45" name="フリーフォーム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6800850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</xdr:row>
      <xdr:rowOff>142875</xdr:rowOff>
    </xdr:from>
    <xdr:to>
      <xdr:col>35</xdr:col>
      <xdr:colOff>89231</xdr:colOff>
      <xdr:row>3</xdr:row>
      <xdr:rowOff>238125</xdr:rowOff>
    </xdr:to>
    <xdr:sp macro="" textlink="">
      <xdr:nvSpPr>
        <xdr:cNvPr id="46" name="フリーフォーム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 flipH="1">
          <a:off x="7682562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13</xdr:row>
      <xdr:rowOff>142875</xdr:rowOff>
    </xdr:from>
    <xdr:to>
      <xdr:col>24</xdr:col>
      <xdr:colOff>63169</xdr:colOff>
      <xdr:row>15</xdr:row>
      <xdr:rowOff>238125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6800850" y="247650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24462</xdr:colOff>
      <xdr:row>13</xdr:row>
      <xdr:rowOff>190500</xdr:rowOff>
    </xdr:from>
    <xdr:to>
      <xdr:col>28</xdr:col>
      <xdr:colOff>70181</xdr:colOff>
      <xdr:row>15</xdr:row>
      <xdr:rowOff>285750</xdr:rowOff>
    </xdr:to>
    <xdr:sp macro="" textlink="">
      <xdr:nvSpPr>
        <xdr:cNvPr id="56" name="フリーフォーム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 flipH="1">
          <a:off x="7663512" y="2524125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4</xdr:row>
      <xdr:rowOff>142875</xdr:rowOff>
    </xdr:from>
    <xdr:to>
      <xdr:col>31</xdr:col>
      <xdr:colOff>63169</xdr:colOff>
      <xdr:row>6</xdr:row>
      <xdr:rowOff>238125</xdr:rowOff>
    </xdr:to>
    <xdr:sp macro="" textlink="">
      <xdr:nvSpPr>
        <xdr:cNvPr id="58" name="フリーフォーム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835342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4</xdr:row>
      <xdr:rowOff>142875</xdr:rowOff>
    </xdr:from>
    <xdr:to>
      <xdr:col>35</xdr:col>
      <xdr:colOff>89231</xdr:colOff>
      <xdr:row>6</xdr:row>
      <xdr:rowOff>238125</xdr:rowOff>
    </xdr:to>
    <xdr:sp macro="" textlink="">
      <xdr:nvSpPr>
        <xdr:cNvPr id="59" name="フリーフォーム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 flipH="1">
          <a:off x="93875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7</xdr:row>
      <xdr:rowOff>142875</xdr:rowOff>
    </xdr:from>
    <xdr:to>
      <xdr:col>31</xdr:col>
      <xdr:colOff>63169</xdr:colOff>
      <xdr:row>9</xdr:row>
      <xdr:rowOff>238125</xdr:rowOff>
    </xdr:to>
    <xdr:sp macro="" textlink="">
      <xdr:nvSpPr>
        <xdr:cNvPr id="60" name="フリーフォーム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835342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7</xdr:row>
      <xdr:rowOff>142875</xdr:rowOff>
    </xdr:from>
    <xdr:to>
      <xdr:col>35</xdr:col>
      <xdr:colOff>89231</xdr:colOff>
      <xdr:row>9</xdr:row>
      <xdr:rowOff>238125</xdr:rowOff>
    </xdr:to>
    <xdr:sp macro="" textlink="">
      <xdr:nvSpPr>
        <xdr:cNvPr id="61" name="フリーフォーム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 flipH="1">
          <a:off x="93875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10</xdr:row>
      <xdr:rowOff>142875</xdr:rowOff>
    </xdr:from>
    <xdr:to>
      <xdr:col>31</xdr:col>
      <xdr:colOff>63169</xdr:colOff>
      <xdr:row>12</xdr:row>
      <xdr:rowOff>238125</xdr:rowOff>
    </xdr:to>
    <xdr:sp macro="" textlink="">
      <xdr:nvSpPr>
        <xdr:cNvPr id="64" name="フリーフォーム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835342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10</xdr:row>
      <xdr:rowOff>142875</xdr:rowOff>
    </xdr:from>
    <xdr:to>
      <xdr:col>35</xdr:col>
      <xdr:colOff>89231</xdr:colOff>
      <xdr:row>12</xdr:row>
      <xdr:rowOff>238125</xdr:rowOff>
    </xdr:to>
    <xdr:sp macro="" textlink="">
      <xdr:nvSpPr>
        <xdr:cNvPr id="65" name="フリーフォーム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 flipH="1">
          <a:off x="93875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16</xdr:row>
      <xdr:rowOff>142875</xdr:rowOff>
    </xdr:from>
    <xdr:to>
      <xdr:col>31</xdr:col>
      <xdr:colOff>63169</xdr:colOff>
      <xdr:row>18</xdr:row>
      <xdr:rowOff>238125</xdr:rowOff>
    </xdr:to>
    <xdr:sp macro="" textlink="">
      <xdr:nvSpPr>
        <xdr:cNvPr id="66" name="フリーフォーム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835342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16</xdr:row>
      <xdr:rowOff>142875</xdr:rowOff>
    </xdr:from>
    <xdr:to>
      <xdr:col>35</xdr:col>
      <xdr:colOff>89231</xdr:colOff>
      <xdr:row>18</xdr:row>
      <xdr:rowOff>238125</xdr:rowOff>
    </xdr:to>
    <xdr:sp macro="" textlink="">
      <xdr:nvSpPr>
        <xdr:cNvPr id="67" name="フリーフォーム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 flipH="1">
          <a:off x="93875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10</xdr:row>
      <xdr:rowOff>142875</xdr:rowOff>
    </xdr:from>
    <xdr:to>
      <xdr:col>38</xdr:col>
      <xdr:colOff>63169</xdr:colOff>
      <xdr:row>12</xdr:row>
      <xdr:rowOff>238125</xdr:rowOff>
    </xdr:to>
    <xdr:sp macro="" textlink="">
      <xdr:nvSpPr>
        <xdr:cNvPr id="70" name="フリーフォーム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835342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43512</xdr:colOff>
      <xdr:row>10</xdr:row>
      <xdr:rowOff>142875</xdr:rowOff>
    </xdr:from>
    <xdr:to>
      <xdr:col>42</xdr:col>
      <xdr:colOff>89231</xdr:colOff>
      <xdr:row>12</xdr:row>
      <xdr:rowOff>238125</xdr:rowOff>
    </xdr:to>
    <xdr:sp macro="" textlink="">
      <xdr:nvSpPr>
        <xdr:cNvPr id="71" name="フリーフォーム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 flipH="1">
          <a:off x="93875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10</xdr:row>
      <xdr:rowOff>142875</xdr:rowOff>
    </xdr:from>
    <xdr:to>
      <xdr:col>10</xdr:col>
      <xdr:colOff>63169</xdr:colOff>
      <xdr:row>12</xdr:row>
      <xdr:rowOff>238125</xdr:rowOff>
    </xdr:to>
    <xdr:sp macro="" textlink="">
      <xdr:nvSpPr>
        <xdr:cNvPr id="72" name="フリーフォーム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835342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10</xdr:row>
      <xdr:rowOff>142875</xdr:rowOff>
    </xdr:from>
    <xdr:to>
      <xdr:col>14</xdr:col>
      <xdr:colOff>89231</xdr:colOff>
      <xdr:row>12</xdr:row>
      <xdr:rowOff>238125</xdr:rowOff>
    </xdr:to>
    <xdr:sp macro="" textlink="">
      <xdr:nvSpPr>
        <xdr:cNvPr id="73" name="フリーフォーム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 flipH="1">
          <a:off x="93875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17</xdr:col>
      <xdr:colOff>63169</xdr:colOff>
      <xdr:row>12</xdr:row>
      <xdr:rowOff>238125</xdr:rowOff>
    </xdr:to>
    <xdr:sp macro="" textlink="">
      <xdr:nvSpPr>
        <xdr:cNvPr id="76" name="フリーフォーム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8353425" y="476250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10</xdr:row>
      <xdr:rowOff>142875</xdr:rowOff>
    </xdr:from>
    <xdr:to>
      <xdr:col>21</xdr:col>
      <xdr:colOff>89231</xdr:colOff>
      <xdr:row>12</xdr:row>
      <xdr:rowOff>238125</xdr:rowOff>
    </xdr:to>
    <xdr:sp macro="" textlink="">
      <xdr:nvSpPr>
        <xdr:cNvPr id="77" name="フリーフォーム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 flipH="1">
          <a:off x="9387537" y="476250"/>
          <a:ext cx="45719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10</xdr:row>
      <xdr:rowOff>142875</xdr:rowOff>
    </xdr:from>
    <xdr:to>
      <xdr:col>3</xdr:col>
      <xdr:colOff>91744</xdr:colOff>
      <xdr:row>12</xdr:row>
      <xdr:rowOff>238125</xdr:rowOff>
    </xdr:to>
    <xdr:sp macro="" textlink="">
      <xdr:nvSpPr>
        <xdr:cNvPr id="63" name="フリーフォーム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2171700" y="3476625"/>
          <a:ext cx="53644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38100</xdr:colOff>
      <xdr:row>10</xdr:row>
      <xdr:rowOff>152400</xdr:rowOff>
    </xdr:from>
    <xdr:to>
      <xdr:col>7</xdr:col>
      <xdr:colOff>98756</xdr:colOff>
      <xdr:row>12</xdr:row>
      <xdr:rowOff>247650</xdr:rowOff>
    </xdr:to>
    <xdr:sp macro="" textlink="">
      <xdr:nvSpPr>
        <xdr:cNvPr id="69" name="フリーフォーム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 flipH="1">
          <a:off x="3028950" y="3486150"/>
          <a:ext cx="60656" cy="76200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171450</xdr:rowOff>
    </xdr:from>
    <xdr:to>
      <xdr:col>3</xdr:col>
      <xdr:colOff>110794</xdr:colOff>
      <xdr:row>6</xdr:row>
      <xdr:rowOff>266700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977390" y="1482090"/>
          <a:ext cx="3840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9524</xdr:colOff>
      <xdr:row>4</xdr:row>
      <xdr:rowOff>114300</xdr:rowOff>
    </xdr:from>
    <xdr:to>
      <xdr:col>7</xdr:col>
      <xdr:colOff>79705</xdr:colOff>
      <xdr:row>6</xdr:row>
      <xdr:rowOff>209550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2691764" y="1424940"/>
          <a:ext cx="70181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10</xdr:col>
      <xdr:colOff>63169</xdr:colOff>
      <xdr:row>3</xdr:row>
      <xdr:rowOff>238125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31660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24462</xdr:colOff>
      <xdr:row>1</xdr:row>
      <xdr:rowOff>171450</xdr:rowOff>
    </xdr:from>
    <xdr:to>
      <xdr:col>14</xdr:col>
      <xdr:colOff>70181</xdr:colOff>
      <xdr:row>3</xdr:row>
      <xdr:rowOff>266700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flipH="1">
          <a:off x="4078302" y="49911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63169</xdr:colOff>
      <xdr:row>3</xdr:row>
      <xdr:rowOff>238125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69582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</xdr:row>
      <xdr:rowOff>152400</xdr:rowOff>
    </xdr:from>
    <xdr:to>
      <xdr:col>21</xdr:col>
      <xdr:colOff>89231</xdr:colOff>
      <xdr:row>3</xdr:row>
      <xdr:rowOff>247650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 flipH="1">
          <a:off x="5484192" y="48006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</xdr:row>
      <xdr:rowOff>142875</xdr:rowOff>
    </xdr:from>
    <xdr:to>
      <xdr:col>24</xdr:col>
      <xdr:colOff>63169</xdr:colOff>
      <xdr:row>3</xdr:row>
      <xdr:rowOff>238125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609028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1</xdr:row>
      <xdr:rowOff>142875</xdr:rowOff>
    </xdr:from>
    <xdr:to>
      <xdr:col>28</xdr:col>
      <xdr:colOff>89231</xdr:colOff>
      <xdr:row>3</xdr:row>
      <xdr:rowOff>238125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 flipH="1">
          <a:off x="6878652" y="4705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7</xdr:row>
      <xdr:rowOff>142875</xdr:rowOff>
    </xdr:from>
    <xdr:to>
      <xdr:col>3</xdr:col>
      <xdr:colOff>63169</xdr:colOff>
      <xdr:row>9</xdr:row>
      <xdr:rowOff>238125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192976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19050</xdr:colOff>
      <xdr:row>7</xdr:row>
      <xdr:rowOff>142875</xdr:rowOff>
    </xdr:from>
    <xdr:to>
      <xdr:col>7</xdr:col>
      <xdr:colOff>79706</xdr:colOff>
      <xdr:row>9</xdr:row>
      <xdr:rowOff>238125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flipH="1">
          <a:off x="2701290" y="2436495"/>
          <a:ext cx="60656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13</xdr:row>
      <xdr:rowOff>142875</xdr:rowOff>
    </xdr:from>
    <xdr:to>
      <xdr:col>3</xdr:col>
      <xdr:colOff>63169</xdr:colOff>
      <xdr:row>15</xdr:row>
      <xdr:rowOff>238125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92976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9524</xdr:colOff>
      <xdr:row>13</xdr:row>
      <xdr:rowOff>142875</xdr:rowOff>
    </xdr:from>
    <xdr:to>
      <xdr:col>7</xdr:col>
      <xdr:colOff>79705</xdr:colOff>
      <xdr:row>15</xdr:row>
      <xdr:rowOff>238125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 flipH="1">
          <a:off x="2691764" y="4402455"/>
          <a:ext cx="70181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7</xdr:row>
      <xdr:rowOff>142875</xdr:rowOff>
    </xdr:from>
    <xdr:to>
      <xdr:col>10</xdr:col>
      <xdr:colOff>63169</xdr:colOff>
      <xdr:row>9</xdr:row>
      <xdr:rowOff>238125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331660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33987</xdr:colOff>
      <xdr:row>7</xdr:row>
      <xdr:rowOff>142875</xdr:rowOff>
    </xdr:from>
    <xdr:to>
      <xdr:col>14</xdr:col>
      <xdr:colOff>79706</xdr:colOff>
      <xdr:row>9</xdr:row>
      <xdr:rowOff>238125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 flipH="1">
          <a:off x="4087827" y="243649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4</xdr:row>
      <xdr:rowOff>142875</xdr:rowOff>
    </xdr:from>
    <xdr:to>
      <xdr:col>17</xdr:col>
      <xdr:colOff>63169</xdr:colOff>
      <xdr:row>6</xdr:row>
      <xdr:rowOff>238125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469582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53037</xdr:colOff>
      <xdr:row>4</xdr:row>
      <xdr:rowOff>133350</xdr:rowOff>
    </xdr:from>
    <xdr:to>
      <xdr:col>21</xdr:col>
      <xdr:colOff>98756</xdr:colOff>
      <xdr:row>6</xdr:row>
      <xdr:rowOff>228600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 flipH="1">
          <a:off x="5493717" y="144399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4</xdr:row>
      <xdr:rowOff>142875</xdr:rowOff>
    </xdr:from>
    <xdr:to>
      <xdr:col>24</xdr:col>
      <xdr:colOff>63169</xdr:colOff>
      <xdr:row>6</xdr:row>
      <xdr:rowOff>238125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609028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4</xdr:row>
      <xdr:rowOff>114300</xdr:rowOff>
    </xdr:from>
    <xdr:to>
      <xdr:col>28</xdr:col>
      <xdr:colOff>89231</xdr:colOff>
      <xdr:row>6</xdr:row>
      <xdr:rowOff>209550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 flipH="1">
          <a:off x="6878652" y="142494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7</xdr:row>
      <xdr:rowOff>142875</xdr:rowOff>
    </xdr:from>
    <xdr:to>
      <xdr:col>24</xdr:col>
      <xdr:colOff>63169</xdr:colOff>
      <xdr:row>9</xdr:row>
      <xdr:rowOff>238125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09028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24462</xdr:colOff>
      <xdr:row>7</xdr:row>
      <xdr:rowOff>190500</xdr:rowOff>
    </xdr:from>
    <xdr:to>
      <xdr:col>28</xdr:col>
      <xdr:colOff>70181</xdr:colOff>
      <xdr:row>9</xdr:row>
      <xdr:rowOff>285750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 flipH="1">
          <a:off x="6859602" y="248412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10</xdr:col>
      <xdr:colOff>63169</xdr:colOff>
      <xdr:row>15</xdr:row>
      <xdr:rowOff>238125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331660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13</xdr:row>
      <xdr:rowOff>123825</xdr:rowOff>
    </xdr:from>
    <xdr:to>
      <xdr:col>14</xdr:col>
      <xdr:colOff>89231</xdr:colOff>
      <xdr:row>15</xdr:row>
      <xdr:rowOff>219075</xdr:rowOff>
    </xdr:to>
    <xdr:sp macro="" textlink="">
      <xdr:nvSpPr>
        <xdr:cNvPr id="23" name="フリーフォーム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 flipH="1">
          <a:off x="4097352" y="438340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13</xdr:row>
      <xdr:rowOff>142875</xdr:rowOff>
    </xdr:from>
    <xdr:to>
      <xdr:col>17</xdr:col>
      <xdr:colOff>63169</xdr:colOff>
      <xdr:row>15</xdr:row>
      <xdr:rowOff>238125</xdr:rowOff>
    </xdr:to>
    <xdr:sp macro="" textlink="">
      <xdr:nvSpPr>
        <xdr:cNvPr id="24" name="フリーフォーム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69582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13</xdr:row>
      <xdr:rowOff>142875</xdr:rowOff>
    </xdr:from>
    <xdr:to>
      <xdr:col>21</xdr:col>
      <xdr:colOff>89231</xdr:colOff>
      <xdr:row>15</xdr:row>
      <xdr:rowOff>238125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 flipH="1">
          <a:off x="5484192" y="440245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</xdr:row>
      <xdr:rowOff>142875</xdr:rowOff>
    </xdr:from>
    <xdr:to>
      <xdr:col>38</xdr:col>
      <xdr:colOff>63169</xdr:colOff>
      <xdr:row>3</xdr:row>
      <xdr:rowOff>238125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898588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43512</xdr:colOff>
      <xdr:row>1</xdr:row>
      <xdr:rowOff>142875</xdr:rowOff>
    </xdr:from>
    <xdr:to>
      <xdr:col>42</xdr:col>
      <xdr:colOff>89231</xdr:colOff>
      <xdr:row>3</xdr:row>
      <xdr:rowOff>238125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 flipH="1">
          <a:off x="9759012" y="4705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4</xdr:row>
      <xdr:rowOff>142875</xdr:rowOff>
    </xdr:from>
    <xdr:to>
      <xdr:col>38</xdr:col>
      <xdr:colOff>63169</xdr:colOff>
      <xdr:row>6</xdr:row>
      <xdr:rowOff>238125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898588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53037</xdr:colOff>
      <xdr:row>4</xdr:row>
      <xdr:rowOff>133350</xdr:rowOff>
    </xdr:from>
    <xdr:to>
      <xdr:col>42</xdr:col>
      <xdr:colOff>98756</xdr:colOff>
      <xdr:row>6</xdr:row>
      <xdr:rowOff>228600</xdr:rowOff>
    </xdr:to>
    <xdr:sp macro="" textlink="">
      <xdr:nvSpPr>
        <xdr:cNvPr id="29" name="フリーフォーム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 flipH="1">
          <a:off x="9768537" y="144399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10</xdr:col>
      <xdr:colOff>63169</xdr:colOff>
      <xdr:row>3</xdr:row>
      <xdr:rowOff>238125</xdr:rowOff>
    </xdr:to>
    <xdr:sp macro="" textlink="">
      <xdr:nvSpPr>
        <xdr:cNvPr id="30" name="フリーフォーム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331660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63169</xdr:colOff>
      <xdr:row>3</xdr:row>
      <xdr:rowOff>238125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469582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53037</xdr:colOff>
      <xdr:row>1</xdr:row>
      <xdr:rowOff>133350</xdr:rowOff>
    </xdr:from>
    <xdr:to>
      <xdr:col>21</xdr:col>
      <xdr:colOff>98756</xdr:colOff>
      <xdr:row>3</xdr:row>
      <xdr:rowOff>228600</xdr:rowOff>
    </xdr:to>
    <xdr:sp macro="" textlink="">
      <xdr:nvSpPr>
        <xdr:cNvPr id="32" name="フリーフォーム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 flipH="1">
          <a:off x="6169694" y="466151"/>
          <a:ext cx="45719" cy="760853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7</xdr:row>
      <xdr:rowOff>142875</xdr:rowOff>
    </xdr:from>
    <xdr:to>
      <xdr:col>38</xdr:col>
      <xdr:colOff>63169</xdr:colOff>
      <xdr:row>9</xdr:row>
      <xdr:rowOff>238125</xdr:rowOff>
    </xdr:to>
    <xdr:sp macro="" textlink="">
      <xdr:nvSpPr>
        <xdr:cNvPr id="33" name="フリーフォーム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898588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14937</xdr:colOff>
      <xdr:row>7</xdr:row>
      <xdr:rowOff>133350</xdr:rowOff>
    </xdr:from>
    <xdr:to>
      <xdr:col>42</xdr:col>
      <xdr:colOff>60656</xdr:colOff>
      <xdr:row>9</xdr:row>
      <xdr:rowOff>228600</xdr:rowOff>
    </xdr:to>
    <xdr:sp macro="" textlink="">
      <xdr:nvSpPr>
        <xdr:cNvPr id="34" name="フリーフォーム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 flipH="1">
          <a:off x="9730437" y="242697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13</xdr:row>
      <xdr:rowOff>142875</xdr:rowOff>
    </xdr:from>
    <xdr:to>
      <xdr:col>38</xdr:col>
      <xdr:colOff>63169</xdr:colOff>
      <xdr:row>15</xdr:row>
      <xdr:rowOff>238125</xdr:rowOff>
    </xdr:to>
    <xdr:sp macro="" textlink="">
      <xdr:nvSpPr>
        <xdr:cNvPr id="35" name="フリーフォーム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898588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53037</xdr:colOff>
      <xdr:row>13</xdr:row>
      <xdr:rowOff>133350</xdr:rowOff>
    </xdr:from>
    <xdr:to>
      <xdr:col>42</xdr:col>
      <xdr:colOff>98756</xdr:colOff>
      <xdr:row>15</xdr:row>
      <xdr:rowOff>228600</xdr:rowOff>
    </xdr:to>
    <xdr:sp macro="" textlink="">
      <xdr:nvSpPr>
        <xdr:cNvPr id="36" name="フリーフォーム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 flipH="1">
          <a:off x="9768537" y="439293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16</xdr:row>
      <xdr:rowOff>142875</xdr:rowOff>
    </xdr:from>
    <xdr:to>
      <xdr:col>3</xdr:col>
      <xdr:colOff>63169</xdr:colOff>
      <xdr:row>18</xdr:row>
      <xdr:rowOff>238125</xdr:rowOff>
    </xdr:to>
    <xdr:sp macro="" textlink="">
      <xdr:nvSpPr>
        <xdr:cNvPr id="37" name="フリーフォーム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192976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66674</xdr:colOff>
      <xdr:row>16</xdr:row>
      <xdr:rowOff>114300</xdr:rowOff>
    </xdr:from>
    <xdr:to>
      <xdr:col>8</xdr:col>
      <xdr:colOff>22555</xdr:colOff>
      <xdr:row>18</xdr:row>
      <xdr:rowOff>209550</xdr:rowOff>
    </xdr:to>
    <xdr:sp macro="" textlink="">
      <xdr:nvSpPr>
        <xdr:cNvPr id="38" name="フリーフォーム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 flipH="1">
          <a:off x="2748914" y="5356860"/>
          <a:ext cx="54941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16</xdr:row>
      <xdr:rowOff>142875</xdr:rowOff>
    </xdr:from>
    <xdr:to>
      <xdr:col>10</xdr:col>
      <xdr:colOff>63169</xdr:colOff>
      <xdr:row>18</xdr:row>
      <xdr:rowOff>238125</xdr:rowOff>
    </xdr:to>
    <xdr:sp macro="" textlink="">
      <xdr:nvSpPr>
        <xdr:cNvPr id="39" name="フリーフォーム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331660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16</xdr:row>
      <xdr:rowOff>123825</xdr:rowOff>
    </xdr:from>
    <xdr:to>
      <xdr:col>14</xdr:col>
      <xdr:colOff>89231</xdr:colOff>
      <xdr:row>18</xdr:row>
      <xdr:rowOff>219075</xdr:rowOff>
    </xdr:to>
    <xdr:sp macro="" textlink="">
      <xdr:nvSpPr>
        <xdr:cNvPr id="40" name="フリーフォーム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 flipH="1">
          <a:off x="4097352" y="536638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17</xdr:col>
      <xdr:colOff>63169</xdr:colOff>
      <xdr:row>18</xdr:row>
      <xdr:rowOff>238125</xdr:rowOff>
    </xdr:to>
    <xdr:sp macro="" textlink="">
      <xdr:nvSpPr>
        <xdr:cNvPr id="41" name="フリーフォーム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469582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16</xdr:row>
      <xdr:rowOff>142875</xdr:rowOff>
    </xdr:from>
    <xdr:to>
      <xdr:col>21</xdr:col>
      <xdr:colOff>89231</xdr:colOff>
      <xdr:row>18</xdr:row>
      <xdr:rowOff>238125</xdr:rowOff>
    </xdr:to>
    <xdr:sp macro="" textlink="">
      <xdr:nvSpPr>
        <xdr:cNvPr id="42" name="フリーフォーム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 flipH="1">
          <a:off x="5484192" y="53854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16</xdr:row>
      <xdr:rowOff>142875</xdr:rowOff>
    </xdr:from>
    <xdr:to>
      <xdr:col>24</xdr:col>
      <xdr:colOff>63169</xdr:colOff>
      <xdr:row>18</xdr:row>
      <xdr:rowOff>238125</xdr:rowOff>
    </xdr:to>
    <xdr:sp macro="" textlink="">
      <xdr:nvSpPr>
        <xdr:cNvPr id="43" name="フリーフォーム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609028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16</xdr:row>
      <xdr:rowOff>142875</xdr:rowOff>
    </xdr:from>
    <xdr:to>
      <xdr:col>28</xdr:col>
      <xdr:colOff>89231</xdr:colOff>
      <xdr:row>18</xdr:row>
      <xdr:rowOff>238125</xdr:rowOff>
    </xdr:to>
    <xdr:sp macro="" textlink="">
      <xdr:nvSpPr>
        <xdr:cNvPr id="44" name="フリーフォーム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 flipH="1">
          <a:off x="6878652" y="53854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</xdr:row>
      <xdr:rowOff>142875</xdr:rowOff>
    </xdr:from>
    <xdr:to>
      <xdr:col>31</xdr:col>
      <xdr:colOff>63169</xdr:colOff>
      <xdr:row>3</xdr:row>
      <xdr:rowOff>238125</xdr:rowOff>
    </xdr:to>
    <xdr:sp macro="" textlink="">
      <xdr:nvSpPr>
        <xdr:cNvPr id="45" name="フリーフォーム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747712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</xdr:row>
      <xdr:rowOff>142875</xdr:rowOff>
    </xdr:from>
    <xdr:to>
      <xdr:col>35</xdr:col>
      <xdr:colOff>89231</xdr:colOff>
      <xdr:row>3</xdr:row>
      <xdr:rowOff>238125</xdr:rowOff>
    </xdr:to>
    <xdr:sp macro="" textlink="">
      <xdr:nvSpPr>
        <xdr:cNvPr id="46" name="フリーフォーム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 flipH="1">
          <a:off x="8417892" y="4705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13</xdr:row>
      <xdr:rowOff>142875</xdr:rowOff>
    </xdr:from>
    <xdr:to>
      <xdr:col>24</xdr:col>
      <xdr:colOff>63169</xdr:colOff>
      <xdr:row>15</xdr:row>
      <xdr:rowOff>238125</xdr:rowOff>
    </xdr:to>
    <xdr:sp macro="" textlink="">
      <xdr:nvSpPr>
        <xdr:cNvPr id="47" name="フリーフォーム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609028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58888</xdr:colOff>
      <xdr:row>13</xdr:row>
      <xdr:rowOff>156073</xdr:rowOff>
    </xdr:from>
    <xdr:to>
      <xdr:col>29</xdr:col>
      <xdr:colOff>11475</xdr:colOff>
      <xdr:row>15</xdr:row>
      <xdr:rowOff>251323</xdr:rowOff>
    </xdr:to>
    <xdr:sp macro="" textlink="">
      <xdr:nvSpPr>
        <xdr:cNvPr id="48" name="フリーフォーム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 flipH="1">
          <a:off x="7747743" y="4482489"/>
          <a:ext cx="55871" cy="760852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4</xdr:row>
      <xdr:rowOff>142875</xdr:rowOff>
    </xdr:from>
    <xdr:to>
      <xdr:col>31</xdr:col>
      <xdr:colOff>63169</xdr:colOff>
      <xdr:row>6</xdr:row>
      <xdr:rowOff>238125</xdr:rowOff>
    </xdr:to>
    <xdr:sp macro="" textlink="">
      <xdr:nvSpPr>
        <xdr:cNvPr id="49" name="フリーフォーム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747712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4</xdr:row>
      <xdr:rowOff>142875</xdr:rowOff>
    </xdr:from>
    <xdr:to>
      <xdr:col>35</xdr:col>
      <xdr:colOff>89231</xdr:colOff>
      <xdr:row>6</xdr:row>
      <xdr:rowOff>238125</xdr:rowOff>
    </xdr:to>
    <xdr:sp macro="" textlink="">
      <xdr:nvSpPr>
        <xdr:cNvPr id="50" name="フリーフォーム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 flipH="1">
          <a:off x="8417892" y="145351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7</xdr:row>
      <xdr:rowOff>142875</xdr:rowOff>
    </xdr:from>
    <xdr:to>
      <xdr:col>31</xdr:col>
      <xdr:colOff>63169</xdr:colOff>
      <xdr:row>9</xdr:row>
      <xdr:rowOff>238125</xdr:rowOff>
    </xdr:to>
    <xdr:sp macro="" textlink="">
      <xdr:nvSpPr>
        <xdr:cNvPr id="51" name="フリーフォーム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747712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7</xdr:row>
      <xdr:rowOff>142875</xdr:rowOff>
    </xdr:from>
    <xdr:to>
      <xdr:col>35</xdr:col>
      <xdr:colOff>89231</xdr:colOff>
      <xdr:row>9</xdr:row>
      <xdr:rowOff>238125</xdr:rowOff>
    </xdr:to>
    <xdr:sp macro="" textlink="">
      <xdr:nvSpPr>
        <xdr:cNvPr id="52" name="フリーフォーム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 flipH="1">
          <a:off x="8417892" y="243649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10</xdr:row>
      <xdr:rowOff>142875</xdr:rowOff>
    </xdr:from>
    <xdr:to>
      <xdr:col>31</xdr:col>
      <xdr:colOff>63169</xdr:colOff>
      <xdr:row>12</xdr:row>
      <xdr:rowOff>238125</xdr:rowOff>
    </xdr:to>
    <xdr:sp macro="" textlink="">
      <xdr:nvSpPr>
        <xdr:cNvPr id="53" name="フリーフォーム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747712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10</xdr:row>
      <xdr:rowOff>142875</xdr:rowOff>
    </xdr:from>
    <xdr:to>
      <xdr:col>35</xdr:col>
      <xdr:colOff>89231</xdr:colOff>
      <xdr:row>12</xdr:row>
      <xdr:rowOff>238125</xdr:rowOff>
    </xdr:to>
    <xdr:sp macro="" textlink="">
      <xdr:nvSpPr>
        <xdr:cNvPr id="54" name="フリーフォーム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 flipH="1">
          <a:off x="841789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16</xdr:row>
      <xdr:rowOff>142875</xdr:rowOff>
    </xdr:from>
    <xdr:to>
      <xdr:col>31</xdr:col>
      <xdr:colOff>63169</xdr:colOff>
      <xdr:row>18</xdr:row>
      <xdr:rowOff>238125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747712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16</xdr:row>
      <xdr:rowOff>142875</xdr:rowOff>
    </xdr:from>
    <xdr:to>
      <xdr:col>35</xdr:col>
      <xdr:colOff>89231</xdr:colOff>
      <xdr:row>18</xdr:row>
      <xdr:rowOff>238125</xdr:rowOff>
    </xdr:to>
    <xdr:sp macro="" textlink="">
      <xdr:nvSpPr>
        <xdr:cNvPr id="56" name="フリーフォーム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 flipH="1">
          <a:off x="8417892" y="53854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10</xdr:row>
      <xdr:rowOff>142875</xdr:rowOff>
    </xdr:from>
    <xdr:to>
      <xdr:col>38</xdr:col>
      <xdr:colOff>63169</xdr:colOff>
      <xdr:row>12</xdr:row>
      <xdr:rowOff>238125</xdr:rowOff>
    </xdr:to>
    <xdr:sp macro="" textlink="">
      <xdr:nvSpPr>
        <xdr:cNvPr id="57" name="フリーフォーム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898588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43512</xdr:colOff>
      <xdr:row>10</xdr:row>
      <xdr:rowOff>142875</xdr:rowOff>
    </xdr:from>
    <xdr:to>
      <xdr:col>42</xdr:col>
      <xdr:colOff>89231</xdr:colOff>
      <xdr:row>12</xdr:row>
      <xdr:rowOff>238125</xdr:rowOff>
    </xdr:to>
    <xdr:sp macro="" textlink="">
      <xdr:nvSpPr>
        <xdr:cNvPr id="58" name="フリーフォーム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 flipH="1">
          <a:off x="975901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10</xdr:row>
      <xdr:rowOff>142875</xdr:rowOff>
    </xdr:from>
    <xdr:to>
      <xdr:col>10</xdr:col>
      <xdr:colOff>63169</xdr:colOff>
      <xdr:row>12</xdr:row>
      <xdr:rowOff>238125</xdr:rowOff>
    </xdr:to>
    <xdr:sp macro="" textlink="">
      <xdr:nvSpPr>
        <xdr:cNvPr id="59" name="フリーフォーム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331660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10</xdr:row>
      <xdr:rowOff>142875</xdr:rowOff>
    </xdr:from>
    <xdr:to>
      <xdr:col>14</xdr:col>
      <xdr:colOff>89231</xdr:colOff>
      <xdr:row>12</xdr:row>
      <xdr:rowOff>238125</xdr:rowOff>
    </xdr:to>
    <xdr:sp macro="" textlink="">
      <xdr:nvSpPr>
        <xdr:cNvPr id="60" name="フリーフォーム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 flipH="1">
          <a:off x="409735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17</xdr:col>
      <xdr:colOff>63169</xdr:colOff>
      <xdr:row>12</xdr:row>
      <xdr:rowOff>238125</xdr:rowOff>
    </xdr:to>
    <xdr:sp macro="" textlink="">
      <xdr:nvSpPr>
        <xdr:cNvPr id="61" name="フリーフォーム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469582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10</xdr:row>
      <xdr:rowOff>142875</xdr:rowOff>
    </xdr:from>
    <xdr:to>
      <xdr:col>21</xdr:col>
      <xdr:colOff>89231</xdr:colOff>
      <xdr:row>12</xdr:row>
      <xdr:rowOff>238125</xdr:rowOff>
    </xdr:to>
    <xdr:sp macro="" textlink="">
      <xdr:nvSpPr>
        <xdr:cNvPr id="62" name="フリーフォーム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 flipH="1">
          <a:off x="548419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10</xdr:row>
      <xdr:rowOff>142875</xdr:rowOff>
    </xdr:from>
    <xdr:to>
      <xdr:col>3</xdr:col>
      <xdr:colOff>91744</xdr:colOff>
      <xdr:row>12</xdr:row>
      <xdr:rowOff>238125</xdr:rowOff>
    </xdr:to>
    <xdr:sp macro="" textlink="">
      <xdr:nvSpPr>
        <xdr:cNvPr id="63" name="フリーフォーム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958340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38100</xdr:colOff>
      <xdr:row>10</xdr:row>
      <xdr:rowOff>152400</xdr:rowOff>
    </xdr:from>
    <xdr:to>
      <xdr:col>7</xdr:col>
      <xdr:colOff>98756</xdr:colOff>
      <xdr:row>12</xdr:row>
      <xdr:rowOff>247650</xdr:rowOff>
    </xdr:to>
    <xdr:sp macro="" textlink="">
      <xdr:nvSpPr>
        <xdr:cNvPr id="64" name="フリーフォーム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 flipH="1">
          <a:off x="2720340" y="3429000"/>
          <a:ext cx="60656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171450</xdr:rowOff>
    </xdr:from>
    <xdr:to>
      <xdr:col>3</xdr:col>
      <xdr:colOff>110794</xdr:colOff>
      <xdr:row>6</xdr:row>
      <xdr:rowOff>266700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977390" y="1482090"/>
          <a:ext cx="3840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9524</xdr:colOff>
      <xdr:row>4</xdr:row>
      <xdr:rowOff>114300</xdr:rowOff>
    </xdr:from>
    <xdr:to>
      <xdr:col>7</xdr:col>
      <xdr:colOff>79705</xdr:colOff>
      <xdr:row>6</xdr:row>
      <xdr:rowOff>209550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2691764" y="1424940"/>
          <a:ext cx="70181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10</xdr:col>
      <xdr:colOff>63169</xdr:colOff>
      <xdr:row>3</xdr:row>
      <xdr:rowOff>238125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31660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24462</xdr:colOff>
      <xdr:row>1</xdr:row>
      <xdr:rowOff>171450</xdr:rowOff>
    </xdr:from>
    <xdr:to>
      <xdr:col>14</xdr:col>
      <xdr:colOff>70181</xdr:colOff>
      <xdr:row>3</xdr:row>
      <xdr:rowOff>266700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H="1">
          <a:off x="4078302" y="49911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63169</xdr:colOff>
      <xdr:row>3</xdr:row>
      <xdr:rowOff>238125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69582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</xdr:row>
      <xdr:rowOff>152400</xdr:rowOff>
    </xdr:from>
    <xdr:to>
      <xdr:col>21</xdr:col>
      <xdr:colOff>89231</xdr:colOff>
      <xdr:row>3</xdr:row>
      <xdr:rowOff>247650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flipH="1">
          <a:off x="5484192" y="48006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</xdr:row>
      <xdr:rowOff>142875</xdr:rowOff>
    </xdr:from>
    <xdr:to>
      <xdr:col>24</xdr:col>
      <xdr:colOff>63169</xdr:colOff>
      <xdr:row>3</xdr:row>
      <xdr:rowOff>238125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09028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1</xdr:row>
      <xdr:rowOff>142875</xdr:rowOff>
    </xdr:from>
    <xdr:to>
      <xdr:col>28</xdr:col>
      <xdr:colOff>89231</xdr:colOff>
      <xdr:row>3</xdr:row>
      <xdr:rowOff>238125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flipH="1">
          <a:off x="6878652" y="4705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7</xdr:row>
      <xdr:rowOff>142875</xdr:rowOff>
    </xdr:from>
    <xdr:to>
      <xdr:col>3</xdr:col>
      <xdr:colOff>63169</xdr:colOff>
      <xdr:row>9</xdr:row>
      <xdr:rowOff>238125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976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19050</xdr:colOff>
      <xdr:row>7</xdr:row>
      <xdr:rowOff>142875</xdr:rowOff>
    </xdr:from>
    <xdr:to>
      <xdr:col>7</xdr:col>
      <xdr:colOff>79706</xdr:colOff>
      <xdr:row>9</xdr:row>
      <xdr:rowOff>238125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 flipH="1">
          <a:off x="2701290" y="2436495"/>
          <a:ext cx="60656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13</xdr:row>
      <xdr:rowOff>142875</xdr:rowOff>
    </xdr:from>
    <xdr:to>
      <xdr:col>3</xdr:col>
      <xdr:colOff>63169</xdr:colOff>
      <xdr:row>15</xdr:row>
      <xdr:rowOff>238125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92976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9524</xdr:colOff>
      <xdr:row>13</xdr:row>
      <xdr:rowOff>142875</xdr:rowOff>
    </xdr:from>
    <xdr:to>
      <xdr:col>7</xdr:col>
      <xdr:colOff>79705</xdr:colOff>
      <xdr:row>15</xdr:row>
      <xdr:rowOff>238125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flipH="1">
          <a:off x="2691764" y="4402455"/>
          <a:ext cx="70181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7</xdr:row>
      <xdr:rowOff>142875</xdr:rowOff>
    </xdr:from>
    <xdr:to>
      <xdr:col>10</xdr:col>
      <xdr:colOff>63169</xdr:colOff>
      <xdr:row>9</xdr:row>
      <xdr:rowOff>238125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31660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33987</xdr:colOff>
      <xdr:row>7</xdr:row>
      <xdr:rowOff>142875</xdr:rowOff>
    </xdr:from>
    <xdr:to>
      <xdr:col>14</xdr:col>
      <xdr:colOff>79706</xdr:colOff>
      <xdr:row>9</xdr:row>
      <xdr:rowOff>238125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 flipH="1">
          <a:off x="4087827" y="243649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4</xdr:row>
      <xdr:rowOff>142875</xdr:rowOff>
    </xdr:from>
    <xdr:to>
      <xdr:col>17</xdr:col>
      <xdr:colOff>63169</xdr:colOff>
      <xdr:row>6</xdr:row>
      <xdr:rowOff>238125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469582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53037</xdr:colOff>
      <xdr:row>4</xdr:row>
      <xdr:rowOff>133350</xdr:rowOff>
    </xdr:from>
    <xdr:to>
      <xdr:col>21</xdr:col>
      <xdr:colOff>98756</xdr:colOff>
      <xdr:row>6</xdr:row>
      <xdr:rowOff>228600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H="1">
          <a:off x="5493717" y="144399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4</xdr:row>
      <xdr:rowOff>142875</xdr:rowOff>
    </xdr:from>
    <xdr:to>
      <xdr:col>24</xdr:col>
      <xdr:colOff>63169</xdr:colOff>
      <xdr:row>6</xdr:row>
      <xdr:rowOff>238125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609028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4</xdr:row>
      <xdr:rowOff>114300</xdr:rowOff>
    </xdr:from>
    <xdr:to>
      <xdr:col>28</xdr:col>
      <xdr:colOff>89231</xdr:colOff>
      <xdr:row>6</xdr:row>
      <xdr:rowOff>209550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 flipH="1">
          <a:off x="6878652" y="142494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7</xdr:row>
      <xdr:rowOff>142875</xdr:rowOff>
    </xdr:from>
    <xdr:to>
      <xdr:col>24</xdr:col>
      <xdr:colOff>63169</xdr:colOff>
      <xdr:row>9</xdr:row>
      <xdr:rowOff>238125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09028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24462</xdr:colOff>
      <xdr:row>7</xdr:row>
      <xdr:rowOff>190500</xdr:rowOff>
    </xdr:from>
    <xdr:to>
      <xdr:col>28</xdr:col>
      <xdr:colOff>70181</xdr:colOff>
      <xdr:row>9</xdr:row>
      <xdr:rowOff>285750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 flipH="1">
          <a:off x="6859602" y="248412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10</xdr:col>
      <xdr:colOff>63169</xdr:colOff>
      <xdr:row>15</xdr:row>
      <xdr:rowOff>238125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331660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13</xdr:row>
      <xdr:rowOff>123825</xdr:rowOff>
    </xdr:from>
    <xdr:to>
      <xdr:col>14</xdr:col>
      <xdr:colOff>89231</xdr:colOff>
      <xdr:row>15</xdr:row>
      <xdr:rowOff>219075</xdr:rowOff>
    </xdr:to>
    <xdr:sp macro="" textlink="">
      <xdr:nvSpPr>
        <xdr:cNvPr id="23" name="フリーフォーム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 flipH="1">
          <a:off x="4097352" y="438340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13</xdr:row>
      <xdr:rowOff>142875</xdr:rowOff>
    </xdr:from>
    <xdr:to>
      <xdr:col>17</xdr:col>
      <xdr:colOff>63169</xdr:colOff>
      <xdr:row>15</xdr:row>
      <xdr:rowOff>238125</xdr:rowOff>
    </xdr:to>
    <xdr:sp macro="" textlink="">
      <xdr:nvSpPr>
        <xdr:cNvPr id="24" name="フリーフォーム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69582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13</xdr:row>
      <xdr:rowOff>142875</xdr:rowOff>
    </xdr:from>
    <xdr:to>
      <xdr:col>21</xdr:col>
      <xdr:colOff>89231</xdr:colOff>
      <xdr:row>15</xdr:row>
      <xdr:rowOff>238125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 flipH="1">
          <a:off x="5484192" y="440245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</xdr:row>
      <xdr:rowOff>142875</xdr:rowOff>
    </xdr:from>
    <xdr:to>
      <xdr:col>38</xdr:col>
      <xdr:colOff>63169</xdr:colOff>
      <xdr:row>3</xdr:row>
      <xdr:rowOff>238125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898588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43512</xdr:colOff>
      <xdr:row>1</xdr:row>
      <xdr:rowOff>142875</xdr:rowOff>
    </xdr:from>
    <xdr:to>
      <xdr:col>42</xdr:col>
      <xdr:colOff>89231</xdr:colOff>
      <xdr:row>3</xdr:row>
      <xdr:rowOff>238125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 flipH="1">
          <a:off x="9759012" y="4705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4</xdr:row>
      <xdr:rowOff>142875</xdr:rowOff>
    </xdr:from>
    <xdr:to>
      <xdr:col>38</xdr:col>
      <xdr:colOff>63169</xdr:colOff>
      <xdr:row>6</xdr:row>
      <xdr:rowOff>238125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898588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53037</xdr:colOff>
      <xdr:row>4</xdr:row>
      <xdr:rowOff>133350</xdr:rowOff>
    </xdr:from>
    <xdr:to>
      <xdr:col>42</xdr:col>
      <xdr:colOff>98756</xdr:colOff>
      <xdr:row>6</xdr:row>
      <xdr:rowOff>228600</xdr:rowOff>
    </xdr:to>
    <xdr:sp macro="" textlink="">
      <xdr:nvSpPr>
        <xdr:cNvPr id="29" name="フリーフォーム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 flipH="1">
          <a:off x="9768537" y="144399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10</xdr:col>
      <xdr:colOff>63169</xdr:colOff>
      <xdr:row>3</xdr:row>
      <xdr:rowOff>238125</xdr:rowOff>
    </xdr:to>
    <xdr:sp macro="" textlink="">
      <xdr:nvSpPr>
        <xdr:cNvPr id="30" name="フリーフォーム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331660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63169</xdr:colOff>
      <xdr:row>3</xdr:row>
      <xdr:rowOff>238125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469582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53037</xdr:colOff>
      <xdr:row>1</xdr:row>
      <xdr:rowOff>133350</xdr:rowOff>
    </xdr:from>
    <xdr:to>
      <xdr:col>21</xdr:col>
      <xdr:colOff>98756</xdr:colOff>
      <xdr:row>3</xdr:row>
      <xdr:rowOff>228600</xdr:rowOff>
    </xdr:to>
    <xdr:sp macro="" textlink="">
      <xdr:nvSpPr>
        <xdr:cNvPr id="32" name="フリーフォーム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 flipH="1">
          <a:off x="5493717" y="46101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7</xdr:row>
      <xdr:rowOff>142875</xdr:rowOff>
    </xdr:from>
    <xdr:to>
      <xdr:col>38</xdr:col>
      <xdr:colOff>63169</xdr:colOff>
      <xdr:row>9</xdr:row>
      <xdr:rowOff>238125</xdr:rowOff>
    </xdr:to>
    <xdr:sp macro="" textlink="">
      <xdr:nvSpPr>
        <xdr:cNvPr id="33" name="フリーフォーム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898588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14937</xdr:colOff>
      <xdr:row>7</xdr:row>
      <xdr:rowOff>133350</xdr:rowOff>
    </xdr:from>
    <xdr:to>
      <xdr:col>42</xdr:col>
      <xdr:colOff>60656</xdr:colOff>
      <xdr:row>9</xdr:row>
      <xdr:rowOff>228600</xdr:rowOff>
    </xdr:to>
    <xdr:sp macro="" textlink="">
      <xdr:nvSpPr>
        <xdr:cNvPr id="34" name="フリーフォーム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 flipH="1">
          <a:off x="9730437" y="242697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13</xdr:row>
      <xdr:rowOff>142875</xdr:rowOff>
    </xdr:from>
    <xdr:to>
      <xdr:col>38</xdr:col>
      <xdr:colOff>63169</xdr:colOff>
      <xdr:row>15</xdr:row>
      <xdr:rowOff>238125</xdr:rowOff>
    </xdr:to>
    <xdr:sp macro="" textlink="">
      <xdr:nvSpPr>
        <xdr:cNvPr id="35" name="フリーフォーム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898588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53037</xdr:colOff>
      <xdr:row>13</xdr:row>
      <xdr:rowOff>133350</xdr:rowOff>
    </xdr:from>
    <xdr:to>
      <xdr:col>42</xdr:col>
      <xdr:colOff>98756</xdr:colOff>
      <xdr:row>15</xdr:row>
      <xdr:rowOff>228600</xdr:rowOff>
    </xdr:to>
    <xdr:sp macro="" textlink="">
      <xdr:nvSpPr>
        <xdr:cNvPr id="36" name="フリーフォーム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 flipH="1">
          <a:off x="9768537" y="439293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16</xdr:row>
      <xdr:rowOff>142875</xdr:rowOff>
    </xdr:from>
    <xdr:to>
      <xdr:col>3</xdr:col>
      <xdr:colOff>63169</xdr:colOff>
      <xdr:row>18</xdr:row>
      <xdr:rowOff>238125</xdr:rowOff>
    </xdr:to>
    <xdr:sp macro="" textlink="">
      <xdr:nvSpPr>
        <xdr:cNvPr id="37" name="フリーフォーム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192976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66674</xdr:colOff>
      <xdr:row>16</xdr:row>
      <xdr:rowOff>114300</xdr:rowOff>
    </xdr:from>
    <xdr:to>
      <xdr:col>8</xdr:col>
      <xdr:colOff>22555</xdr:colOff>
      <xdr:row>18</xdr:row>
      <xdr:rowOff>209550</xdr:rowOff>
    </xdr:to>
    <xdr:sp macro="" textlink="">
      <xdr:nvSpPr>
        <xdr:cNvPr id="38" name="フリーフォーム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 flipH="1">
          <a:off x="2748914" y="5356860"/>
          <a:ext cx="54941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16</xdr:row>
      <xdr:rowOff>142875</xdr:rowOff>
    </xdr:from>
    <xdr:to>
      <xdr:col>10</xdr:col>
      <xdr:colOff>63169</xdr:colOff>
      <xdr:row>18</xdr:row>
      <xdr:rowOff>238125</xdr:rowOff>
    </xdr:to>
    <xdr:sp macro="" textlink="">
      <xdr:nvSpPr>
        <xdr:cNvPr id="39" name="フリーフォーム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331660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16</xdr:row>
      <xdr:rowOff>123825</xdr:rowOff>
    </xdr:from>
    <xdr:to>
      <xdr:col>14</xdr:col>
      <xdr:colOff>89231</xdr:colOff>
      <xdr:row>18</xdr:row>
      <xdr:rowOff>219075</xdr:rowOff>
    </xdr:to>
    <xdr:sp macro="" textlink="">
      <xdr:nvSpPr>
        <xdr:cNvPr id="40" name="フリーフォーム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 flipH="1">
          <a:off x="4097352" y="536638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17</xdr:col>
      <xdr:colOff>63169</xdr:colOff>
      <xdr:row>18</xdr:row>
      <xdr:rowOff>238125</xdr:rowOff>
    </xdr:to>
    <xdr:sp macro="" textlink="">
      <xdr:nvSpPr>
        <xdr:cNvPr id="41" name="フリーフォーム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469582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16</xdr:row>
      <xdr:rowOff>142875</xdr:rowOff>
    </xdr:from>
    <xdr:to>
      <xdr:col>21</xdr:col>
      <xdr:colOff>89231</xdr:colOff>
      <xdr:row>18</xdr:row>
      <xdr:rowOff>238125</xdr:rowOff>
    </xdr:to>
    <xdr:sp macro="" textlink="">
      <xdr:nvSpPr>
        <xdr:cNvPr id="42" name="フリーフォーム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 flipH="1">
          <a:off x="5484192" y="53854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16</xdr:row>
      <xdr:rowOff>142875</xdr:rowOff>
    </xdr:from>
    <xdr:to>
      <xdr:col>24</xdr:col>
      <xdr:colOff>63169</xdr:colOff>
      <xdr:row>18</xdr:row>
      <xdr:rowOff>238125</xdr:rowOff>
    </xdr:to>
    <xdr:sp macro="" textlink="">
      <xdr:nvSpPr>
        <xdr:cNvPr id="43" name="フリーフォーム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609028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43512</xdr:colOff>
      <xdr:row>16</xdr:row>
      <xdr:rowOff>142875</xdr:rowOff>
    </xdr:from>
    <xdr:to>
      <xdr:col>28</xdr:col>
      <xdr:colOff>89231</xdr:colOff>
      <xdr:row>18</xdr:row>
      <xdr:rowOff>238125</xdr:rowOff>
    </xdr:to>
    <xdr:sp macro="" textlink="">
      <xdr:nvSpPr>
        <xdr:cNvPr id="44" name="フリーフォーム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 flipH="1">
          <a:off x="6878652" y="53854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</xdr:row>
      <xdr:rowOff>142875</xdr:rowOff>
    </xdr:from>
    <xdr:to>
      <xdr:col>31</xdr:col>
      <xdr:colOff>63169</xdr:colOff>
      <xdr:row>3</xdr:row>
      <xdr:rowOff>238125</xdr:rowOff>
    </xdr:to>
    <xdr:sp macro="" textlink="">
      <xdr:nvSpPr>
        <xdr:cNvPr id="45" name="フリーフォーム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7477125" y="4705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</xdr:row>
      <xdr:rowOff>142875</xdr:rowOff>
    </xdr:from>
    <xdr:to>
      <xdr:col>35</xdr:col>
      <xdr:colOff>89231</xdr:colOff>
      <xdr:row>3</xdr:row>
      <xdr:rowOff>238125</xdr:rowOff>
    </xdr:to>
    <xdr:sp macro="" textlink="">
      <xdr:nvSpPr>
        <xdr:cNvPr id="46" name="フリーフォーム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 flipH="1">
          <a:off x="8417892" y="4705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9525</xdr:colOff>
      <xdr:row>13</xdr:row>
      <xdr:rowOff>142875</xdr:rowOff>
    </xdr:from>
    <xdr:to>
      <xdr:col>24</xdr:col>
      <xdr:colOff>63169</xdr:colOff>
      <xdr:row>15</xdr:row>
      <xdr:rowOff>238125</xdr:rowOff>
    </xdr:to>
    <xdr:sp macro="" textlink="">
      <xdr:nvSpPr>
        <xdr:cNvPr id="47" name="フリーフォーム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6090285" y="440245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24462</xdr:colOff>
      <xdr:row>13</xdr:row>
      <xdr:rowOff>190500</xdr:rowOff>
    </xdr:from>
    <xdr:to>
      <xdr:col>28</xdr:col>
      <xdr:colOff>70181</xdr:colOff>
      <xdr:row>15</xdr:row>
      <xdr:rowOff>285750</xdr:rowOff>
    </xdr:to>
    <xdr:sp macro="" textlink="">
      <xdr:nvSpPr>
        <xdr:cNvPr id="48" name="フリーフォーム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 flipH="1">
          <a:off x="6859602" y="4450080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4</xdr:row>
      <xdr:rowOff>142875</xdr:rowOff>
    </xdr:from>
    <xdr:to>
      <xdr:col>31</xdr:col>
      <xdr:colOff>63169</xdr:colOff>
      <xdr:row>6</xdr:row>
      <xdr:rowOff>238125</xdr:rowOff>
    </xdr:to>
    <xdr:sp macro="" textlink="">
      <xdr:nvSpPr>
        <xdr:cNvPr id="49" name="フリーフォーム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7477125" y="145351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4</xdr:row>
      <xdr:rowOff>142875</xdr:rowOff>
    </xdr:from>
    <xdr:to>
      <xdr:col>35</xdr:col>
      <xdr:colOff>89231</xdr:colOff>
      <xdr:row>6</xdr:row>
      <xdr:rowOff>238125</xdr:rowOff>
    </xdr:to>
    <xdr:sp macro="" textlink="">
      <xdr:nvSpPr>
        <xdr:cNvPr id="50" name="フリーフォーム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 flipH="1">
          <a:off x="8417892" y="145351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7</xdr:row>
      <xdr:rowOff>142875</xdr:rowOff>
    </xdr:from>
    <xdr:to>
      <xdr:col>31</xdr:col>
      <xdr:colOff>63169</xdr:colOff>
      <xdr:row>9</xdr:row>
      <xdr:rowOff>238125</xdr:rowOff>
    </xdr:to>
    <xdr:sp macro="" textlink="">
      <xdr:nvSpPr>
        <xdr:cNvPr id="51" name="フリーフォーム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7477125" y="243649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7</xdr:row>
      <xdr:rowOff>142875</xdr:rowOff>
    </xdr:from>
    <xdr:to>
      <xdr:col>35</xdr:col>
      <xdr:colOff>89231</xdr:colOff>
      <xdr:row>9</xdr:row>
      <xdr:rowOff>238125</xdr:rowOff>
    </xdr:to>
    <xdr:sp macro="" textlink="">
      <xdr:nvSpPr>
        <xdr:cNvPr id="52" name="フリーフォーム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 flipH="1">
          <a:off x="8417892" y="243649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10</xdr:row>
      <xdr:rowOff>142875</xdr:rowOff>
    </xdr:from>
    <xdr:to>
      <xdr:col>31</xdr:col>
      <xdr:colOff>63169</xdr:colOff>
      <xdr:row>12</xdr:row>
      <xdr:rowOff>238125</xdr:rowOff>
    </xdr:to>
    <xdr:sp macro="" textlink="">
      <xdr:nvSpPr>
        <xdr:cNvPr id="53" name="フリーフォーム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747712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10</xdr:row>
      <xdr:rowOff>142875</xdr:rowOff>
    </xdr:from>
    <xdr:to>
      <xdr:col>35</xdr:col>
      <xdr:colOff>89231</xdr:colOff>
      <xdr:row>12</xdr:row>
      <xdr:rowOff>238125</xdr:rowOff>
    </xdr:to>
    <xdr:sp macro="" textlink="">
      <xdr:nvSpPr>
        <xdr:cNvPr id="54" name="フリーフォーム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 flipH="1">
          <a:off x="841789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9525</xdr:colOff>
      <xdr:row>16</xdr:row>
      <xdr:rowOff>142875</xdr:rowOff>
    </xdr:from>
    <xdr:to>
      <xdr:col>31</xdr:col>
      <xdr:colOff>63169</xdr:colOff>
      <xdr:row>18</xdr:row>
      <xdr:rowOff>238125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7477125" y="538543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43512</xdr:colOff>
      <xdr:row>16</xdr:row>
      <xdr:rowOff>142875</xdr:rowOff>
    </xdr:from>
    <xdr:to>
      <xdr:col>35</xdr:col>
      <xdr:colOff>89231</xdr:colOff>
      <xdr:row>18</xdr:row>
      <xdr:rowOff>238125</xdr:rowOff>
    </xdr:to>
    <xdr:sp macro="" textlink="">
      <xdr:nvSpPr>
        <xdr:cNvPr id="56" name="フリーフォーム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 flipH="1">
          <a:off x="8417892" y="538543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</xdr:colOff>
      <xdr:row>10</xdr:row>
      <xdr:rowOff>142875</xdr:rowOff>
    </xdr:from>
    <xdr:to>
      <xdr:col>38</xdr:col>
      <xdr:colOff>63169</xdr:colOff>
      <xdr:row>12</xdr:row>
      <xdr:rowOff>238125</xdr:rowOff>
    </xdr:to>
    <xdr:sp macro="" textlink="">
      <xdr:nvSpPr>
        <xdr:cNvPr id="57" name="フリーフォーム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898588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43512</xdr:colOff>
      <xdr:row>10</xdr:row>
      <xdr:rowOff>142875</xdr:rowOff>
    </xdr:from>
    <xdr:to>
      <xdr:col>42</xdr:col>
      <xdr:colOff>89231</xdr:colOff>
      <xdr:row>12</xdr:row>
      <xdr:rowOff>238125</xdr:rowOff>
    </xdr:to>
    <xdr:sp macro="" textlink="">
      <xdr:nvSpPr>
        <xdr:cNvPr id="58" name="フリーフォーム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 flipH="1">
          <a:off x="975901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</xdr:colOff>
      <xdr:row>10</xdr:row>
      <xdr:rowOff>142875</xdr:rowOff>
    </xdr:from>
    <xdr:to>
      <xdr:col>10</xdr:col>
      <xdr:colOff>63169</xdr:colOff>
      <xdr:row>12</xdr:row>
      <xdr:rowOff>238125</xdr:rowOff>
    </xdr:to>
    <xdr:sp macro="" textlink="">
      <xdr:nvSpPr>
        <xdr:cNvPr id="59" name="フリーフォーム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331660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43512</xdr:colOff>
      <xdr:row>10</xdr:row>
      <xdr:rowOff>142875</xdr:rowOff>
    </xdr:from>
    <xdr:to>
      <xdr:col>14</xdr:col>
      <xdr:colOff>89231</xdr:colOff>
      <xdr:row>12</xdr:row>
      <xdr:rowOff>238125</xdr:rowOff>
    </xdr:to>
    <xdr:sp macro="" textlink="">
      <xdr:nvSpPr>
        <xdr:cNvPr id="60" name="フリーフォーム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 flipH="1">
          <a:off x="409735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17</xdr:col>
      <xdr:colOff>63169</xdr:colOff>
      <xdr:row>12</xdr:row>
      <xdr:rowOff>238125</xdr:rowOff>
    </xdr:to>
    <xdr:sp macro="" textlink="">
      <xdr:nvSpPr>
        <xdr:cNvPr id="61" name="フリーフォーム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4695825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43512</xdr:colOff>
      <xdr:row>10</xdr:row>
      <xdr:rowOff>142875</xdr:rowOff>
    </xdr:from>
    <xdr:to>
      <xdr:col>21</xdr:col>
      <xdr:colOff>89231</xdr:colOff>
      <xdr:row>12</xdr:row>
      <xdr:rowOff>238125</xdr:rowOff>
    </xdr:to>
    <xdr:sp macro="" textlink="">
      <xdr:nvSpPr>
        <xdr:cNvPr id="62" name="フリーフォーム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 flipH="1">
          <a:off x="5484192" y="3419475"/>
          <a:ext cx="45719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10</xdr:row>
      <xdr:rowOff>142875</xdr:rowOff>
    </xdr:from>
    <xdr:to>
      <xdr:col>3</xdr:col>
      <xdr:colOff>91744</xdr:colOff>
      <xdr:row>12</xdr:row>
      <xdr:rowOff>238125</xdr:rowOff>
    </xdr:to>
    <xdr:sp macro="" textlink="">
      <xdr:nvSpPr>
        <xdr:cNvPr id="63" name="フリーフォーム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958340" y="3419475"/>
          <a:ext cx="53644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38100</xdr:colOff>
      <xdr:row>10</xdr:row>
      <xdr:rowOff>152400</xdr:rowOff>
    </xdr:from>
    <xdr:to>
      <xdr:col>7</xdr:col>
      <xdr:colOff>98756</xdr:colOff>
      <xdr:row>12</xdr:row>
      <xdr:rowOff>247650</xdr:rowOff>
    </xdr:to>
    <xdr:sp macro="" textlink="">
      <xdr:nvSpPr>
        <xdr:cNvPr id="64" name="フリーフォーム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 flipH="1">
          <a:off x="2720340" y="3429000"/>
          <a:ext cx="60656" cy="750570"/>
        </a:xfrm>
        <a:custGeom>
          <a:avLst/>
          <a:gdLst>
            <a:gd name="connsiteX0" fmla="*/ 211419 w 255538"/>
            <a:gd name="connsiteY0" fmla="*/ 0 h 1458800"/>
            <a:gd name="connsiteX1" fmla="*/ 30444 w 255538"/>
            <a:gd name="connsiteY1" fmla="*/ 409575 h 1458800"/>
            <a:gd name="connsiteX2" fmla="*/ 20919 w 255538"/>
            <a:gd name="connsiteY2" fmla="*/ 914400 h 1458800"/>
            <a:gd name="connsiteX3" fmla="*/ 239994 w 255538"/>
            <a:gd name="connsiteY3" fmla="*/ 1419225 h 1458800"/>
            <a:gd name="connsiteX4" fmla="*/ 239994 w 255538"/>
            <a:gd name="connsiteY4" fmla="*/ 1428750 h 1458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5538" h="1458800">
              <a:moveTo>
                <a:pt x="211419" y="0"/>
              </a:moveTo>
              <a:cubicBezTo>
                <a:pt x="136806" y="128587"/>
                <a:pt x="62194" y="257175"/>
                <a:pt x="30444" y="409575"/>
              </a:cubicBezTo>
              <a:cubicBezTo>
                <a:pt x="-1306" y="561975"/>
                <a:pt x="-14006" y="746125"/>
                <a:pt x="20919" y="914400"/>
              </a:cubicBezTo>
              <a:cubicBezTo>
                <a:pt x="55844" y="1082675"/>
                <a:pt x="203482" y="1333500"/>
                <a:pt x="239994" y="1419225"/>
              </a:cubicBezTo>
              <a:cubicBezTo>
                <a:pt x="276506" y="1504950"/>
                <a:pt x="236819" y="1423988"/>
                <a:pt x="239994" y="142875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56"/>
  <sheetViews>
    <sheetView workbookViewId="0">
      <selection activeCell="O15" sqref="O15"/>
    </sheetView>
  </sheetViews>
  <sheetFormatPr defaultColWidth="3.88671875" defaultRowHeight="16.5" customHeight="1" x14ac:dyDescent="0.2"/>
  <cols>
    <col min="2" max="2" width="3.44140625" style="3" customWidth="1"/>
    <col min="3" max="3" width="18.33203125" style="51" customWidth="1"/>
    <col min="4" max="4" width="3.77734375" customWidth="1"/>
    <col min="5" max="5" width="1.109375" style="13" customWidth="1"/>
    <col min="6" max="6" width="3.33203125" customWidth="1"/>
    <col min="7" max="7" width="2.6640625" customWidth="1"/>
    <col min="8" max="8" width="3.33203125" customWidth="1"/>
    <col min="9" max="9" width="1.6640625" style="3" customWidth="1"/>
    <col min="10" max="10" width="4.44140625" customWidth="1"/>
    <col min="11" max="11" width="4.33203125" customWidth="1"/>
    <col min="12" max="12" width="1.6640625" customWidth="1"/>
    <col min="13" max="13" width="3.33203125" customWidth="1"/>
    <col min="14" max="14" width="2.6640625" customWidth="1"/>
    <col min="15" max="15" width="3.33203125" customWidth="1"/>
    <col min="16" max="16" width="1.88671875" customWidth="1"/>
    <col min="17" max="18" width="4.33203125" customWidth="1"/>
    <col min="19" max="19" width="1.44140625" customWidth="1"/>
    <col min="20" max="20" width="3.33203125" customWidth="1"/>
    <col min="21" max="21" width="2.6640625" customWidth="1"/>
    <col min="22" max="22" width="3.33203125" customWidth="1"/>
    <col min="23" max="23" width="1.77734375" customWidth="1"/>
    <col min="24" max="24" width="4.109375" customWidth="1"/>
    <col min="25" max="30" width="5.33203125" customWidth="1"/>
    <col min="31" max="31" width="6.21875" customWidth="1"/>
  </cols>
  <sheetData>
    <row r="1" spans="2:31" ht="21" customHeight="1" thickBot="1" x14ac:dyDescent="0.25"/>
    <row r="2" spans="2:31" ht="21" customHeight="1" thickBot="1" x14ac:dyDescent="0.25">
      <c r="B2" s="70"/>
      <c r="C2" s="71" t="s">
        <v>41</v>
      </c>
      <c r="D2" s="133" t="str">
        <f>C3</f>
        <v>中山・松浦</v>
      </c>
      <c r="E2" s="134"/>
      <c r="F2" s="134"/>
      <c r="G2" s="134"/>
      <c r="H2" s="134"/>
      <c r="I2" s="134"/>
      <c r="J2" s="135"/>
      <c r="K2" s="133" t="str">
        <f>C6</f>
        <v>山岸・岩崎</v>
      </c>
      <c r="L2" s="134"/>
      <c r="M2" s="134"/>
      <c r="N2" s="134"/>
      <c r="O2" s="134"/>
      <c r="P2" s="134"/>
      <c r="Q2" s="135"/>
      <c r="R2" s="133" t="str">
        <f>C9</f>
        <v>柘植・高橋</v>
      </c>
      <c r="S2" s="134"/>
      <c r="T2" s="134"/>
      <c r="U2" s="134"/>
      <c r="V2" s="134"/>
      <c r="W2" s="134"/>
      <c r="X2" s="134"/>
      <c r="Y2" s="76" t="s">
        <v>5</v>
      </c>
      <c r="Z2" s="72" t="s">
        <v>6</v>
      </c>
      <c r="AA2" s="73" t="s">
        <v>0</v>
      </c>
      <c r="AB2" s="73" t="s">
        <v>7</v>
      </c>
      <c r="AC2" s="73" t="s">
        <v>1</v>
      </c>
      <c r="AD2" s="74" t="s">
        <v>2</v>
      </c>
      <c r="AE2" s="75" t="s">
        <v>4</v>
      </c>
    </row>
    <row r="3" spans="2:31" ht="21" customHeight="1" x14ac:dyDescent="0.2">
      <c r="B3" s="4"/>
      <c r="C3" s="136" t="s">
        <v>42</v>
      </c>
      <c r="D3" s="108"/>
      <c r="E3" s="109"/>
      <c r="F3" s="109"/>
      <c r="G3" s="109"/>
      <c r="H3" s="109"/>
      <c r="I3" s="109"/>
      <c r="J3" s="124"/>
      <c r="K3" s="53"/>
      <c r="L3" s="137"/>
      <c r="M3" s="83">
        <v>21</v>
      </c>
      <c r="N3" s="8" t="s">
        <v>3</v>
      </c>
      <c r="O3" s="83">
        <v>9</v>
      </c>
      <c r="P3" s="137"/>
      <c r="Q3" s="26"/>
      <c r="R3" s="53"/>
      <c r="S3" s="137"/>
      <c r="T3" s="83">
        <v>21</v>
      </c>
      <c r="U3" s="8" t="s">
        <v>3</v>
      </c>
      <c r="V3" s="83">
        <v>9</v>
      </c>
      <c r="W3" s="137"/>
      <c r="X3" s="28"/>
      <c r="Y3" s="113">
        <f>COUNTIF(K5:R5,"○")</f>
        <v>2</v>
      </c>
      <c r="Z3" s="115">
        <f>COUNTIF(K5:S5,"●")</f>
        <v>0</v>
      </c>
      <c r="AA3" s="90">
        <f>K4+R4</f>
        <v>4</v>
      </c>
      <c r="AB3" s="90">
        <f>Q4+X4</f>
        <v>0</v>
      </c>
      <c r="AC3" s="90">
        <f>SUM(M3:M5,T3:T5)</f>
        <v>84</v>
      </c>
      <c r="AD3" s="93">
        <f>SUM(O3:O5,V3:V5)</f>
        <v>37</v>
      </c>
      <c r="AE3" s="96">
        <v>1</v>
      </c>
    </row>
    <row r="4" spans="2:31" ht="21" customHeight="1" x14ac:dyDescent="0.2">
      <c r="B4" s="4">
        <v>1</v>
      </c>
      <c r="C4" s="136"/>
      <c r="D4" s="108"/>
      <c r="E4" s="109"/>
      <c r="F4" s="109"/>
      <c r="G4" s="109"/>
      <c r="H4" s="109"/>
      <c r="I4" s="109"/>
      <c r="J4" s="124"/>
      <c r="K4" s="53">
        <f>COUNTIF(M3:M5,"21")</f>
        <v>2</v>
      </c>
      <c r="L4" s="104"/>
      <c r="M4" s="84">
        <v>21</v>
      </c>
      <c r="N4" s="9" t="s">
        <v>3</v>
      </c>
      <c r="O4" s="84">
        <v>10</v>
      </c>
      <c r="P4" s="104"/>
      <c r="Q4" s="26">
        <f>COUNTIF(O3:O5,"21")</f>
        <v>0</v>
      </c>
      <c r="R4" s="53">
        <f>COUNTIF(T3:T5,"21")</f>
        <v>2</v>
      </c>
      <c r="S4" s="104"/>
      <c r="T4" s="84">
        <v>21</v>
      </c>
      <c r="U4" s="9" t="s">
        <v>3</v>
      </c>
      <c r="V4" s="84">
        <v>9</v>
      </c>
      <c r="W4" s="104"/>
      <c r="X4" s="28">
        <f>COUNTIF(V3:V5,"21")</f>
        <v>0</v>
      </c>
      <c r="Y4" s="113"/>
      <c r="Z4" s="115"/>
      <c r="AA4" s="90"/>
      <c r="AB4" s="90"/>
      <c r="AC4" s="90"/>
      <c r="AD4" s="93"/>
      <c r="AE4" s="96"/>
    </row>
    <row r="5" spans="2:31" ht="21" customHeight="1" x14ac:dyDescent="0.2">
      <c r="B5" s="5"/>
      <c r="C5" s="66" t="s">
        <v>46</v>
      </c>
      <c r="D5" s="125"/>
      <c r="E5" s="126"/>
      <c r="F5" s="109"/>
      <c r="G5" s="109"/>
      <c r="H5" s="109"/>
      <c r="I5" s="126"/>
      <c r="J5" s="127"/>
      <c r="K5" s="55" t="str">
        <f>IF(K4&gt;Q4,"○",IF(K4&lt;Q4,"●"))</f>
        <v>○</v>
      </c>
      <c r="L5" s="138"/>
      <c r="M5" s="84">
        <v>0</v>
      </c>
      <c r="N5" s="9" t="s">
        <v>3</v>
      </c>
      <c r="O5" s="84">
        <v>0</v>
      </c>
      <c r="P5" s="104"/>
      <c r="Q5" s="27"/>
      <c r="R5" s="55" t="str">
        <f>IF(R4&gt;X4,"○",IF(R4&lt;X4,"●"))</f>
        <v>○</v>
      </c>
      <c r="S5" s="138"/>
      <c r="T5" s="83">
        <v>0</v>
      </c>
      <c r="U5" s="8" t="s">
        <v>3</v>
      </c>
      <c r="V5" s="83">
        <v>0</v>
      </c>
      <c r="W5" s="138"/>
      <c r="X5" s="28"/>
      <c r="Y5" s="113"/>
      <c r="Z5" s="115"/>
      <c r="AA5" s="90"/>
      <c r="AB5" s="90"/>
      <c r="AC5" s="90"/>
      <c r="AD5" s="93"/>
      <c r="AE5" s="97"/>
    </row>
    <row r="6" spans="2:31" ht="21" customHeight="1" x14ac:dyDescent="0.2">
      <c r="B6" s="4"/>
      <c r="C6" s="98" t="s">
        <v>43</v>
      </c>
      <c r="D6" s="29"/>
      <c r="E6" s="119"/>
      <c r="F6" s="14">
        <f>O3</f>
        <v>9</v>
      </c>
      <c r="G6" s="15" t="s">
        <v>3</v>
      </c>
      <c r="H6" s="14">
        <f>M3</f>
        <v>21</v>
      </c>
      <c r="I6" s="121"/>
      <c r="J6" s="33"/>
      <c r="K6" s="106"/>
      <c r="L6" s="107"/>
      <c r="M6" s="107"/>
      <c r="N6" s="107"/>
      <c r="O6" s="107"/>
      <c r="P6" s="107"/>
      <c r="Q6" s="123"/>
      <c r="R6" s="29"/>
      <c r="S6" s="121"/>
      <c r="T6" s="84">
        <v>14</v>
      </c>
      <c r="U6" s="9" t="s">
        <v>3</v>
      </c>
      <c r="V6" s="84">
        <v>21</v>
      </c>
      <c r="W6" s="121"/>
      <c r="X6" s="35"/>
      <c r="Y6" s="129">
        <f>COUNTIF(D8:R8,"○")</f>
        <v>0</v>
      </c>
      <c r="Z6" s="131">
        <f>COUNTIF(D8:S8,"●")</f>
        <v>2</v>
      </c>
      <c r="AA6" s="89">
        <f>D7+R7</f>
        <v>0</v>
      </c>
      <c r="AB6" s="89">
        <f>J7+X7</f>
        <v>4</v>
      </c>
      <c r="AC6" s="89">
        <f>SUM(F6:F8,T6:T8)</f>
        <v>42</v>
      </c>
      <c r="AD6" s="92">
        <f>SUM(H6:H8,V6:V8)</f>
        <v>84</v>
      </c>
      <c r="AE6" s="95">
        <v>3</v>
      </c>
    </row>
    <row r="7" spans="2:31" ht="21" customHeight="1" x14ac:dyDescent="0.2">
      <c r="B7" s="4">
        <v>2</v>
      </c>
      <c r="C7" s="99"/>
      <c r="D7" s="53">
        <f>COUNTIF(F6:F8,"21")</f>
        <v>0</v>
      </c>
      <c r="E7" s="120"/>
      <c r="F7" s="1">
        <f t="shared" ref="F7:F8" si="0">O4</f>
        <v>10</v>
      </c>
      <c r="G7" s="2" t="s">
        <v>3</v>
      </c>
      <c r="H7" s="1">
        <f t="shared" ref="H7:H8" si="1">M4</f>
        <v>21</v>
      </c>
      <c r="I7" s="122"/>
      <c r="J7" s="26">
        <f>COUNTIF(H6:H8,"21")</f>
        <v>2</v>
      </c>
      <c r="K7" s="108"/>
      <c r="L7" s="109"/>
      <c r="M7" s="109"/>
      <c r="N7" s="109"/>
      <c r="O7" s="109"/>
      <c r="P7" s="109"/>
      <c r="Q7" s="124"/>
      <c r="R7" s="53">
        <f>COUNTIF(T6:T8,"21")</f>
        <v>0</v>
      </c>
      <c r="S7" s="128"/>
      <c r="T7" s="84">
        <v>9</v>
      </c>
      <c r="U7" s="9" t="s">
        <v>3</v>
      </c>
      <c r="V7" s="84">
        <v>21</v>
      </c>
      <c r="W7" s="122"/>
      <c r="X7" s="28">
        <f>COUNTIF(V6:V8,"21")</f>
        <v>2</v>
      </c>
      <c r="Y7" s="113"/>
      <c r="Z7" s="115"/>
      <c r="AA7" s="90"/>
      <c r="AB7" s="90"/>
      <c r="AC7" s="90"/>
      <c r="AD7" s="93"/>
      <c r="AE7" s="96"/>
    </row>
    <row r="8" spans="2:31" ht="21" customHeight="1" x14ac:dyDescent="0.2">
      <c r="B8" s="5"/>
      <c r="C8" s="19" t="s">
        <v>44</v>
      </c>
      <c r="D8" s="55" t="str">
        <f>IF(D7&gt;J7,"○",IF(D7&lt;J7,"●"))</f>
        <v>●</v>
      </c>
      <c r="E8" s="120"/>
      <c r="F8" s="10">
        <f t="shared" si="0"/>
        <v>0</v>
      </c>
      <c r="G8" s="8" t="s">
        <v>3</v>
      </c>
      <c r="H8" s="10">
        <f t="shared" si="1"/>
        <v>0</v>
      </c>
      <c r="I8" s="122"/>
      <c r="J8" s="34"/>
      <c r="K8" s="125"/>
      <c r="L8" s="126"/>
      <c r="M8" s="126"/>
      <c r="N8" s="126"/>
      <c r="O8" s="126"/>
      <c r="P8" s="126"/>
      <c r="Q8" s="127"/>
      <c r="R8" s="55" t="str">
        <f>IF(R7&gt;X7,"○",IF(R7&lt;X7,"●"))</f>
        <v>●</v>
      </c>
      <c r="S8" s="128"/>
      <c r="T8" s="84">
        <v>0</v>
      </c>
      <c r="U8" s="9" t="s">
        <v>3</v>
      </c>
      <c r="V8" s="84">
        <v>0</v>
      </c>
      <c r="W8" s="122"/>
      <c r="X8" s="36"/>
      <c r="Y8" s="130"/>
      <c r="Z8" s="132"/>
      <c r="AA8" s="91"/>
      <c r="AB8" s="91"/>
      <c r="AC8" s="91"/>
      <c r="AD8" s="94"/>
      <c r="AE8" s="97"/>
    </row>
    <row r="9" spans="2:31" ht="21" customHeight="1" x14ac:dyDescent="0.2">
      <c r="B9" s="4"/>
      <c r="C9" s="98" t="s">
        <v>45</v>
      </c>
      <c r="D9" s="29"/>
      <c r="E9" s="100"/>
      <c r="F9" s="7">
        <f>V3</f>
        <v>9</v>
      </c>
      <c r="G9" s="9" t="s">
        <v>3</v>
      </c>
      <c r="H9" s="7">
        <f>T3</f>
        <v>21</v>
      </c>
      <c r="I9" s="103"/>
      <c r="J9" s="33"/>
      <c r="K9" s="29"/>
      <c r="L9" s="103"/>
      <c r="M9" s="7">
        <f>V6</f>
        <v>21</v>
      </c>
      <c r="N9" s="9" t="s">
        <v>3</v>
      </c>
      <c r="O9" s="7">
        <f>T6</f>
        <v>14</v>
      </c>
      <c r="P9" s="103"/>
      <c r="Q9" s="31"/>
      <c r="R9" s="106"/>
      <c r="S9" s="107"/>
      <c r="T9" s="107"/>
      <c r="U9" s="107"/>
      <c r="V9" s="107"/>
      <c r="W9" s="107"/>
      <c r="X9" s="107"/>
      <c r="Y9" s="113">
        <f>COUNTIF(D11:R11,"○")</f>
        <v>1</v>
      </c>
      <c r="Z9" s="115">
        <f>COUNTIF(D11:S11,"●")</f>
        <v>1</v>
      </c>
      <c r="AA9" s="90">
        <f>D10+K10</f>
        <v>2</v>
      </c>
      <c r="AB9" s="90">
        <f>J10+Q10</f>
        <v>2</v>
      </c>
      <c r="AC9" s="90">
        <f>SUM(F9:F11,M9:M11)</f>
        <v>60</v>
      </c>
      <c r="AD9" s="93">
        <f>SUM(H9:H11,O9:O11)</f>
        <v>65</v>
      </c>
      <c r="AE9" s="95">
        <v>2</v>
      </c>
    </row>
    <row r="10" spans="2:31" ht="21" customHeight="1" x14ac:dyDescent="0.2">
      <c r="B10" s="4">
        <v>3</v>
      </c>
      <c r="C10" s="99"/>
      <c r="D10" s="53">
        <f>COUNTIF(F9:F11,"21")</f>
        <v>0</v>
      </c>
      <c r="E10" s="101"/>
      <c r="F10" s="10">
        <f t="shared" ref="F10:F11" si="2">V4</f>
        <v>9</v>
      </c>
      <c r="G10" s="8" t="s">
        <v>3</v>
      </c>
      <c r="H10" s="10">
        <f t="shared" ref="H10:H11" si="3">T4</f>
        <v>21</v>
      </c>
      <c r="I10" s="104"/>
      <c r="J10" s="26">
        <f>COUNTIF(H9:H11,"21")</f>
        <v>2</v>
      </c>
      <c r="K10" s="53">
        <f>COUNTIF(M9:M11,"21")</f>
        <v>2</v>
      </c>
      <c r="L10" s="104"/>
      <c r="M10" s="10">
        <f t="shared" ref="M10:M11" si="4">V7</f>
        <v>21</v>
      </c>
      <c r="N10" s="8" t="s">
        <v>3</v>
      </c>
      <c r="O10" s="10">
        <f t="shared" ref="O10:O11" si="5">T7</f>
        <v>9</v>
      </c>
      <c r="P10" s="104"/>
      <c r="Q10" s="26">
        <f>COUNTIF(O9:O11,"21")</f>
        <v>0</v>
      </c>
      <c r="R10" s="108"/>
      <c r="S10" s="109"/>
      <c r="T10" s="109"/>
      <c r="U10" s="109"/>
      <c r="V10" s="109"/>
      <c r="W10" s="109"/>
      <c r="X10" s="109"/>
      <c r="Y10" s="113"/>
      <c r="Z10" s="115"/>
      <c r="AA10" s="90"/>
      <c r="AB10" s="90"/>
      <c r="AC10" s="90"/>
      <c r="AD10" s="93"/>
      <c r="AE10" s="96"/>
    </row>
    <row r="11" spans="2:31" ht="21" customHeight="1" thickBot="1" x14ac:dyDescent="0.25">
      <c r="B11" s="6"/>
      <c r="C11" s="21" t="s">
        <v>24</v>
      </c>
      <c r="D11" s="54" t="str">
        <f>IF(D10&gt;J10,"○",IF(D10&lt;J10,"●"))</f>
        <v>●</v>
      </c>
      <c r="E11" s="102"/>
      <c r="F11" s="11">
        <f t="shared" si="2"/>
        <v>0</v>
      </c>
      <c r="G11" s="12" t="s">
        <v>3</v>
      </c>
      <c r="H11" s="11">
        <f t="shared" si="3"/>
        <v>0</v>
      </c>
      <c r="I11" s="105"/>
      <c r="J11" s="32"/>
      <c r="K11" s="54" t="str">
        <f>IF(K10&gt;Q10,"○",IF(K10&lt;Q10,"●"))</f>
        <v>○</v>
      </c>
      <c r="L11" s="105"/>
      <c r="M11" s="11">
        <f t="shared" si="4"/>
        <v>0</v>
      </c>
      <c r="N11" s="12" t="s">
        <v>3</v>
      </c>
      <c r="O11" s="11">
        <f t="shared" si="5"/>
        <v>0</v>
      </c>
      <c r="P11" s="105"/>
      <c r="Q11" s="32"/>
      <c r="R11" s="110"/>
      <c r="S11" s="111"/>
      <c r="T11" s="111"/>
      <c r="U11" s="111"/>
      <c r="V11" s="111"/>
      <c r="W11" s="111"/>
      <c r="X11" s="111"/>
      <c r="Y11" s="114"/>
      <c r="Z11" s="116"/>
      <c r="AA11" s="117"/>
      <c r="AB11" s="117"/>
      <c r="AC11" s="117"/>
      <c r="AD11" s="118"/>
      <c r="AE11" s="112"/>
    </row>
    <row r="12" spans="2:31" ht="21" customHeight="1" x14ac:dyDescent="0.2"/>
    <row r="13" spans="2:31" ht="21" customHeight="1" x14ac:dyDescent="0.2"/>
    <row r="14" spans="2:31" ht="21" customHeight="1" x14ac:dyDescent="0.2"/>
    <row r="15" spans="2:31" ht="21" customHeight="1" x14ac:dyDescent="0.2"/>
    <row r="16" spans="2:31" ht="21" customHeight="1" x14ac:dyDescent="0.2"/>
    <row r="17" spans="3:31" ht="21" customHeight="1" x14ac:dyDescent="0.2"/>
    <row r="18" spans="3:31" ht="21" customHeight="1" x14ac:dyDescent="0.2"/>
    <row r="19" spans="3:31" ht="21" customHeight="1" x14ac:dyDescent="0.2"/>
    <row r="20" spans="3:31" ht="21" customHeight="1" x14ac:dyDescent="0.2"/>
    <row r="21" spans="3:31" s="3" customFormat="1" ht="21" customHeight="1" x14ac:dyDescent="0.2">
      <c r="C21" s="51"/>
      <c r="D21"/>
      <c r="E21" s="13"/>
      <c r="F21"/>
      <c r="G21"/>
      <c r="H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3:31" s="3" customFormat="1" ht="21" customHeight="1" x14ac:dyDescent="0.2">
      <c r="C22" s="51"/>
      <c r="D22"/>
      <c r="E22" s="13"/>
      <c r="F22"/>
      <c r="G22"/>
      <c r="H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3:31" s="3" customFormat="1" ht="21" customHeight="1" x14ac:dyDescent="0.2">
      <c r="C23" s="51"/>
      <c r="D23"/>
      <c r="E23" s="13"/>
      <c r="F23"/>
      <c r="G23"/>
      <c r="H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3:31" s="3" customFormat="1" ht="21" customHeight="1" x14ac:dyDescent="0.2">
      <c r="C24" s="51"/>
      <c r="D24"/>
      <c r="E24" s="13"/>
      <c r="F24"/>
      <c r="G24"/>
      <c r="H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3:31" s="3" customFormat="1" ht="21" customHeight="1" x14ac:dyDescent="0.2">
      <c r="C25" s="51"/>
      <c r="D25"/>
      <c r="E25" s="13"/>
      <c r="F25"/>
      <c r="G25"/>
      <c r="H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3:31" s="3" customFormat="1" ht="21" customHeight="1" x14ac:dyDescent="0.2">
      <c r="C26" s="51"/>
      <c r="D26"/>
      <c r="E26" s="13"/>
      <c r="F26"/>
      <c r="G26"/>
      <c r="H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3:31" s="3" customFormat="1" ht="21" customHeight="1" x14ac:dyDescent="0.2">
      <c r="C27" s="51"/>
      <c r="D27"/>
      <c r="E27" s="13"/>
      <c r="F27"/>
      <c r="G27"/>
      <c r="H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3:31" s="3" customFormat="1" ht="21" customHeight="1" x14ac:dyDescent="0.2">
      <c r="C28" s="51"/>
      <c r="D28"/>
      <c r="E28" s="13"/>
      <c r="F28"/>
      <c r="G28"/>
      <c r="H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3:31" s="3" customFormat="1" ht="21" customHeight="1" x14ac:dyDescent="0.2">
      <c r="C29" s="51"/>
      <c r="D29"/>
      <c r="E29" s="13"/>
      <c r="F29"/>
      <c r="G29"/>
      <c r="H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3:31" s="3" customFormat="1" ht="21" customHeight="1" x14ac:dyDescent="0.2">
      <c r="C30" s="51"/>
      <c r="D30"/>
      <c r="E30" s="13"/>
      <c r="F30"/>
      <c r="G30"/>
      <c r="H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3:31" s="3" customFormat="1" ht="21" customHeight="1" x14ac:dyDescent="0.2">
      <c r="C31" s="51"/>
      <c r="D31"/>
      <c r="E31" s="13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3:31" s="3" customFormat="1" ht="21" customHeight="1" x14ac:dyDescent="0.2">
      <c r="C32" s="51"/>
      <c r="D32"/>
      <c r="E32" s="13"/>
      <c r="F32"/>
      <c r="G32"/>
      <c r="H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3:31" s="3" customFormat="1" ht="21" customHeight="1" x14ac:dyDescent="0.2">
      <c r="C33" s="51"/>
      <c r="D33"/>
      <c r="E33" s="13"/>
      <c r="F33"/>
      <c r="G33"/>
      <c r="H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3:31" s="3" customFormat="1" ht="21" customHeight="1" x14ac:dyDescent="0.2">
      <c r="C34" s="51"/>
      <c r="D34"/>
      <c r="E34" s="13"/>
      <c r="F34"/>
      <c r="G34"/>
      <c r="H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3:31" s="3" customFormat="1" ht="21" customHeight="1" x14ac:dyDescent="0.2">
      <c r="C35" s="51"/>
      <c r="D35"/>
      <c r="E35" s="13"/>
      <c r="F35"/>
      <c r="G35"/>
      <c r="H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3:31" s="3" customFormat="1" ht="21" customHeight="1" x14ac:dyDescent="0.2">
      <c r="C36" s="51"/>
      <c r="D36"/>
      <c r="E36" s="13"/>
      <c r="F36"/>
      <c r="G36"/>
      <c r="H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3:31" s="3" customFormat="1" ht="21" customHeight="1" x14ac:dyDescent="0.2">
      <c r="C37" s="51"/>
      <c r="D37"/>
      <c r="E37" s="13"/>
      <c r="F37"/>
      <c r="G37"/>
      <c r="H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3:31" s="3" customFormat="1" ht="21" customHeight="1" x14ac:dyDescent="0.2">
      <c r="C38" s="51"/>
      <c r="D38"/>
      <c r="E38" s="13"/>
      <c r="F38"/>
      <c r="G38"/>
      <c r="H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3:31" s="3" customFormat="1" ht="21" customHeight="1" x14ac:dyDescent="0.2">
      <c r="C39" s="51"/>
      <c r="D39"/>
      <c r="E39" s="13"/>
      <c r="F39"/>
      <c r="G39"/>
      <c r="H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3:31" s="3" customFormat="1" ht="21" customHeight="1" x14ac:dyDescent="0.2">
      <c r="C40" s="51"/>
      <c r="D40"/>
      <c r="E40" s="13"/>
      <c r="F40"/>
      <c r="G40"/>
      <c r="H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3:31" s="3" customFormat="1" ht="21" customHeight="1" x14ac:dyDescent="0.2">
      <c r="C41" s="51"/>
      <c r="D41"/>
      <c r="E41" s="13"/>
      <c r="F41"/>
      <c r="G41"/>
      <c r="H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3:31" s="3" customFormat="1" ht="21" customHeight="1" x14ac:dyDescent="0.2">
      <c r="C42" s="51"/>
      <c r="D42"/>
      <c r="E42" s="13"/>
      <c r="F42"/>
      <c r="G42"/>
      <c r="H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3:31" s="3" customFormat="1" ht="21" customHeight="1" x14ac:dyDescent="0.2">
      <c r="C43" s="51"/>
      <c r="D43"/>
      <c r="E43" s="13"/>
      <c r="F43"/>
      <c r="G43"/>
      <c r="H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3:31" s="3" customFormat="1" ht="21" customHeight="1" x14ac:dyDescent="0.2">
      <c r="C44" s="51"/>
      <c r="D44"/>
      <c r="E44" s="13"/>
      <c r="F44"/>
      <c r="G44"/>
      <c r="H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3:31" s="3" customFormat="1" ht="21" customHeight="1" x14ac:dyDescent="0.2">
      <c r="C45" s="51"/>
      <c r="D45"/>
      <c r="E45" s="13"/>
      <c r="F45"/>
      <c r="G45"/>
      <c r="H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3:31" s="3" customFormat="1" ht="21" customHeight="1" x14ac:dyDescent="0.2">
      <c r="C46" s="51"/>
      <c r="D46"/>
      <c r="E46" s="13"/>
      <c r="F46"/>
      <c r="G46"/>
      <c r="H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3:31" s="3" customFormat="1" ht="21" customHeight="1" x14ac:dyDescent="0.2">
      <c r="C47" s="51"/>
      <c r="D47"/>
      <c r="E47" s="13"/>
      <c r="F47"/>
      <c r="G47"/>
      <c r="H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3:31" s="3" customFormat="1" ht="21" customHeight="1" x14ac:dyDescent="0.2">
      <c r="C48" s="51"/>
      <c r="D48"/>
      <c r="E48" s="13"/>
      <c r="F48"/>
      <c r="G48"/>
      <c r="H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3:31" s="3" customFormat="1" ht="21" customHeight="1" x14ac:dyDescent="0.2">
      <c r="C49" s="51"/>
      <c r="D49"/>
      <c r="E49" s="13"/>
      <c r="F49"/>
      <c r="G49"/>
      <c r="H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3:31" s="3" customFormat="1" ht="21" customHeight="1" x14ac:dyDescent="0.2">
      <c r="C50" s="51"/>
      <c r="D50"/>
      <c r="E50" s="13"/>
      <c r="F50"/>
      <c r="G50"/>
      <c r="H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3:31" s="3" customFormat="1" ht="21" customHeight="1" x14ac:dyDescent="0.2">
      <c r="C51" s="51"/>
      <c r="D51"/>
      <c r="E51" s="13"/>
      <c r="F51"/>
      <c r="G51"/>
      <c r="H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3:31" s="3" customFormat="1" ht="21" customHeight="1" x14ac:dyDescent="0.2">
      <c r="C52" s="51"/>
      <c r="D52"/>
      <c r="E52" s="13"/>
      <c r="F52"/>
      <c r="G52"/>
      <c r="H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3:31" s="3" customFormat="1" ht="21" customHeight="1" x14ac:dyDescent="0.2">
      <c r="C53" s="51"/>
      <c r="D53"/>
      <c r="E53" s="13"/>
      <c r="F53"/>
      <c r="G53"/>
      <c r="H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3:31" s="3" customFormat="1" ht="21" customHeight="1" x14ac:dyDescent="0.2">
      <c r="C54" s="51"/>
      <c r="D54"/>
      <c r="E54" s="13"/>
      <c r="F54"/>
      <c r="G54"/>
      <c r="H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3:31" s="3" customFormat="1" ht="21" customHeight="1" x14ac:dyDescent="0.2">
      <c r="C55" s="51"/>
      <c r="D55"/>
      <c r="E55" s="13"/>
      <c r="F55"/>
      <c r="G55"/>
      <c r="H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3:31" s="3" customFormat="1" ht="21" customHeight="1" x14ac:dyDescent="0.2">
      <c r="C56" s="51"/>
      <c r="D56"/>
      <c r="E56" s="13"/>
      <c r="F56"/>
      <c r="G56"/>
      <c r="H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3:31" s="3" customFormat="1" ht="21" customHeight="1" x14ac:dyDescent="0.2">
      <c r="C57" s="51"/>
      <c r="D57"/>
      <c r="E57" s="13"/>
      <c r="F57"/>
      <c r="G57"/>
      <c r="H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3:31" s="3" customFormat="1" ht="21" customHeight="1" x14ac:dyDescent="0.2">
      <c r="C58" s="51"/>
      <c r="D58"/>
      <c r="E58" s="13"/>
      <c r="F58"/>
      <c r="G58"/>
      <c r="H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3:31" s="3" customFormat="1" ht="21" customHeight="1" x14ac:dyDescent="0.2">
      <c r="C59" s="51"/>
      <c r="D59"/>
      <c r="E59" s="13"/>
      <c r="F59"/>
      <c r="G59"/>
      <c r="H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3:31" s="3" customFormat="1" ht="21" customHeight="1" x14ac:dyDescent="0.2">
      <c r="C60" s="51"/>
      <c r="D60"/>
      <c r="E60" s="13"/>
      <c r="F60"/>
      <c r="G60"/>
      <c r="H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3:31" s="3" customFormat="1" ht="21" customHeight="1" x14ac:dyDescent="0.2">
      <c r="C61" s="51"/>
      <c r="D61"/>
      <c r="E61" s="13"/>
      <c r="F61"/>
      <c r="G61"/>
      <c r="H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3:31" s="3" customFormat="1" ht="21" customHeight="1" x14ac:dyDescent="0.2">
      <c r="C62" s="51"/>
      <c r="D62"/>
      <c r="E62" s="13"/>
      <c r="F62"/>
      <c r="G62"/>
      <c r="H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3:31" s="3" customFormat="1" ht="21" customHeight="1" x14ac:dyDescent="0.2">
      <c r="C63" s="51"/>
      <c r="D63"/>
      <c r="E63" s="13"/>
      <c r="F63"/>
      <c r="G63"/>
      <c r="H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3:31" s="3" customFormat="1" ht="21" customHeight="1" x14ac:dyDescent="0.2">
      <c r="C64" s="51"/>
      <c r="D64"/>
      <c r="E64" s="13"/>
      <c r="F64"/>
      <c r="G64"/>
      <c r="H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3:31" s="3" customFormat="1" ht="21" customHeight="1" x14ac:dyDescent="0.2">
      <c r="C65" s="51"/>
      <c r="D65"/>
      <c r="E65" s="13"/>
      <c r="F65"/>
      <c r="G65"/>
      <c r="H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3:31" s="3" customFormat="1" ht="21" customHeight="1" x14ac:dyDescent="0.2">
      <c r="C66" s="51"/>
      <c r="D66"/>
      <c r="E66" s="13"/>
      <c r="F66"/>
      <c r="G66"/>
      <c r="H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3:31" s="3" customFormat="1" ht="21" customHeight="1" x14ac:dyDescent="0.2">
      <c r="C67" s="51"/>
      <c r="D67"/>
      <c r="E67" s="13"/>
      <c r="F67"/>
      <c r="G67"/>
      <c r="H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3:31" s="3" customFormat="1" ht="21" customHeight="1" x14ac:dyDescent="0.2">
      <c r="C68" s="51"/>
      <c r="D68"/>
      <c r="E68" s="13"/>
      <c r="F68"/>
      <c r="G68"/>
      <c r="H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3:31" s="3" customFormat="1" ht="21" customHeight="1" x14ac:dyDescent="0.2">
      <c r="C69" s="51"/>
      <c r="D69"/>
      <c r="E69" s="13"/>
      <c r="F69"/>
      <c r="G69"/>
      <c r="H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3:31" s="3" customFormat="1" ht="21" customHeight="1" x14ac:dyDescent="0.2">
      <c r="C70" s="51"/>
      <c r="D70"/>
      <c r="E70" s="13"/>
      <c r="F70"/>
      <c r="G70"/>
      <c r="H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3:31" s="3" customFormat="1" ht="21" customHeight="1" x14ac:dyDescent="0.2">
      <c r="C71" s="51"/>
      <c r="D71"/>
      <c r="E71" s="13"/>
      <c r="F71"/>
      <c r="G71"/>
      <c r="H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3:31" s="3" customFormat="1" ht="21" customHeight="1" x14ac:dyDescent="0.2">
      <c r="C72" s="51"/>
      <c r="D72"/>
      <c r="E72" s="13"/>
      <c r="F72"/>
      <c r="G72"/>
      <c r="H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3:31" s="3" customFormat="1" ht="21" customHeight="1" x14ac:dyDescent="0.2">
      <c r="C73" s="51"/>
      <c r="D73"/>
      <c r="E73" s="13"/>
      <c r="F73"/>
      <c r="G73"/>
      <c r="H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3:31" s="3" customFormat="1" ht="21" customHeight="1" x14ac:dyDescent="0.2">
      <c r="C74" s="51"/>
      <c r="D74"/>
      <c r="E74" s="13"/>
      <c r="F74"/>
      <c r="G74"/>
      <c r="H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3:31" s="3" customFormat="1" ht="21" customHeight="1" x14ac:dyDescent="0.2">
      <c r="C75" s="51"/>
      <c r="D75"/>
      <c r="E75" s="13"/>
      <c r="F75"/>
      <c r="G75"/>
      <c r="H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3:31" s="3" customFormat="1" ht="21" customHeight="1" x14ac:dyDescent="0.2">
      <c r="C76" s="51"/>
      <c r="D76"/>
      <c r="E76" s="13"/>
      <c r="F76"/>
      <c r="G76"/>
      <c r="H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3:31" s="3" customFormat="1" ht="21" customHeight="1" x14ac:dyDescent="0.2">
      <c r="C77" s="51"/>
      <c r="D77"/>
      <c r="E77" s="13"/>
      <c r="F77"/>
      <c r="G77"/>
      <c r="H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3:31" s="3" customFormat="1" ht="21" customHeight="1" x14ac:dyDescent="0.2">
      <c r="C78" s="51"/>
      <c r="D78"/>
      <c r="E78" s="13"/>
      <c r="F78"/>
      <c r="G78"/>
      <c r="H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3:31" s="3" customFormat="1" ht="21" customHeight="1" x14ac:dyDescent="0.2">
      <c r="C79" s="51"/>
      <c r="D79"/>
      <c r="E79" s="13"/>
      <c r="F79"/>
      <c r="G79"/>
      <c r="H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3:31" s="3" customFormat="1" ht="21" customHeight="1" x14ac:dyDescent="0.2">
      <c r="C80" s="51"/>
      <c r="D80"/>
      <c r="E80" s="13"/>
      <c r="F80"/>
      <c r="G80"/>
      <c r="H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3:31" s="3" customFormat="1" ht="21" customHeight="1" x14ac:dyDescent="0.2">
      <c r="C81" s="51"/>
      <c r="D81"/>
      <c r="E81" s="13"/>
      <c r="F81"/>
      <c r="G81"/>
      <c r="H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3:31" s="3" customFormat="1" ht="21" customHeight="1" x14ac:dyDescent="0.2">
      <c r="C82" s="51"/>
      <c r="D82"/>
      <c r="E82" s="13"/>
      <c r="F82"/>
      <c r="G82"/>
      <c r="H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3:31" s="3" customFormat="1" ht="21" customHeight="1" x14ac:dyDescent="0.2">
      <c r="C83" s="51"/>
      <c r="D83"/>
      <c r="E83" s="13"/>
      <c r="F83"/>
      <c r="G83"/>
      <c r="H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3:31" s="3" customFormat="1" ht="21" customHeight="1" x14ac:dyDescent="0.2">
      <c r="C84" s="51"/>
      <c r="D84"/>
      <c r="E84" s="13"/>
      <c r="F84"/>
      <c r="G84"/>
      <c r="H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3:31" s="3" customFormat="1" ht="21" customHeight="1" x14ac:dyDescent="0.2">
      <c r="C85" s="51"/>
      <c r="D85"/>
      <c r="E85" s="13"/>
      <c r="F85"/>
      <c r="G85"/>
      <c r="H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3:31" s="3" customFormat="1" ht="21" customHeight="1" x14ac:dyDescent="0.2">
      <c r="C86" s="51"/>
      <c r="D86"/>
      <c r="E86" s="13"/>
      <c r="F86"/>
      <c r="G86"/>
      <c r="H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3:31" s="3" customFormat="1" ht="21" customHeight="1" x14ac:dyDescent="0.2">
      <c r="C87" s="51"/>
      <c r="D87"/>
      <c r="E87" s="13"/>
      <c r="F87"/>
      <c r="G87"/>
      <c r="H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3:31" s="3" customFormat="1" ht="21" customHeight="1" x14ac:dyDescent="0.2">
      <c r="C88" s="51"/>
      <c r="D88"/>
      <c r="E88" s="13"/>
      <c r="F88"/>
      <c r="G88"/>
      <c r="H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3:31" s="3" customFormat="1" ht="21" customHeight="1" x14ac:dyDescent="0.2">
      <c r="C89" s="51"/>
      <c r="D89"/>
      <c r="E89" s="13"/>
      <c r="F89"/>
      <c r="G89"/>
      <c r="H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3:31" s="3" customFormat="1" ht="21" customHeight="1" x14ac:dyDescent="0.2">
      <c r="C90" s="51"/>
      <c r="D90"/>
      <c r="E90" s="13"/>
      <c r="F90"/>
      <c r="G90"/>
      <c r="H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3:31" s="3" customFormat="1" ht="21" customHeight="1" x14ac:dyDescent="0.2">
      <c r="C91" s="51"/>
      <c r="D91"/>
      <c r="E91" s="13"/>
      <c r="F91"/>
      <c r="G91"/>
      <c r="H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3:31" s="3" customFormat="1" ht="21" customHeight="1" x14ac:dyDescent="0.2">
      <c r="C92" s="51"/>
      <c r="D92"/>
      <c r="E92" s="13"/>
      <c r="F92"/>
      <c r="G92"/>
      <c r="H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3:31" s="3" customFormat="1" ht="21" customHeight="1" x14ac:dyDescent="0.2">
      <c r="C93" s="51"/>
      <c r="D93"/>
      <c r="E93" s="13"/>
      <c r="F93"/>
      <c r="G93"/>
      <c r="H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3:31" s="3" customFormat="1" ht="21" customHeight="1" x14ac:dyDescent="0.2">
      <c r="C94" s="51"/>
      <c r="D94"/>
      <c r="E94" s="13"/>
      <c r="F94"/>
      <c r="G94"/>
      <c r="H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3:31" s="3" customFormat="1" ht="21" customHeight="1" x14ac:dyDescent="0.2">
      <c r="C95" s="51"/>
      <c r="D95"/>
      <c r="E95" s="13"/>
      <c r="F95"/>
      <c r="G95"/>
      <c r="H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3:31" s="3" customFormat="1" ht="21" customHeight="1" x14ac:dyDescent="0.2">
      <c r="C96" s="51"/>
      <c r="D96"/>
      <c r="E96" s="13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3:31" s="3" customFormat="1" ht="21" customHeight="1" x14ac:dyDescent="0.2">
      <c r="C97" s="51"/>
      <c r="D97"/>
      <c r="E97" s="13"/>
      <c r="F97"/>
      <c r="G97"/>
      <c r="H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3:31" s="3" customFormat="1" ht="21" customHeight="1" x14ac:dyDescent="0.2">
      <c r="C98" s="51"/>
      <c r="D98"/>
      <c r="E98" s="13"/>
      <c r="F98"/>
      <c r="G98"/>
      <c r="H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3:31" s="3" customFormat="1" ht="21" customHeight="1" x14ac:dyDescent="0.2">
      <c r="C99" s="51"/>
      <c r="D99"/>
      <c r="E99" s="13"/>
      <c r="F99"/>
      <c r="G99"/>
      <c r="H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3:31" s="3" customFormat="1" ht="21" customHeight="1" x14ac:dyDescent="0.2">
      <c r="C100" s="51"/>
      <c r="D100"/>
      <c r="E100" s="13"/>
      <c r="F100"/>
      <c r="G100"/>
      <c r="H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3:31" s="3" customFormat="1" ht="21" customHeight="1" x14ac:dyDescent="0.2">
      <c r="C101" s="51"/>
      <c r="D101"/>
      <c r="E101" s="13"/>
      <c r="F101"/>
      <c r="G101"/>
      <c r="H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3:31" s="3" customFormat="1" ht="21" customHeight="1" x14ac:dyDescent="0.2">
      <c r="C102" s="51"/>
      <c r="D102"/>
      <c r="E102" s="13"/>
      <c r="F102"/>
      <c r="G102"/>
      <c r="H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3:31" s="3" customFormat="1" ht="21" customHeight="1" x14ac:dyDescent="0.2">
      <c r="C103" s="51"/>
      <c r="D103"/>
      <c r="E103" s="13"/>
      <c r="F103"/>
      <c r="G103"/>
      <c r="H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3:31" s="3" customFormat="1" ht="21" customHeight="1" x14ac:dyDescent="0.2">
      <c r="C104" s="51"/>
      <c r="D104"/>
      <c r="E104" s="13"/>
      <c r="F104"/>
      <c r="G104"/>
      <c r="H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3:31" s="3" customFormat="1" ht="21" customHeight="1" x14ac:dyDescent="0.2">
      <c r="C105" s="51"/>
      <c r="D105"/>
      <c r="E105" s="13"/>
      <c r="F105"/>
      <c r="G105"/>
      <c r="H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3:31" s="3" customFormat="1" ht="21" customHeight="1" x14ac:dyDescent="0.2">
      <c r="C106" s="51"/>
      <c r="D106"/>
      <c r="E106" s="13"/>
      <c r="F106"/>
      <c r="G106"/>
      <c r="H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3:31" s="3" customFormat="1" ht="21" customHeight="1" x14ac:dyDescent="0.2">
      <c r="C107" s="51"/>
      <c r="D107"/>
      <c r="E107" s="13"/>
      <c r="F107"/>
      <c r="G107"/>
      <c r="H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3:31" s="3" customFormat="1" ht="21" customHeight="1" x14ac:dyDescent="0.2">
      <c r="C108" s="51"/>
      <c r="D108"/>
      <c r="E108" s="13"/>
      <c r="F108"/>
      <c r="G108"/>
      <c r="H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3:31" s="3" customFormat="1" ht="21" customHeight="1" x14ac:dyDescent="0.2">
      <c r="C109" s="51"/>
      <c r="D109"/>
      <c r="E109" s="13"/>
      <c r="F109"/>
      <c r="G109"/>
      <c r="H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3:31" s="3" customFormat="1" ht="21" customHeight="1" x14ac:dyDescent="0.2">
      <c r="C110" s="51"/>
      <c r="D110"/>
      <c r="E110" s="13"/>
      <c r="F110"/>
      <c r="G110"/>
      <c r="H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3:31" s="3" customFormat="1" ht="21" customHeight="1" x14ac:dyDescent="0.2">
      <c r="C111" s="51"/>
      <c r="D111"/>
      <c r="E111" s="13"/>
      <c r="F111"/>
      <c r="G111"/>
      <c r="H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3:31" s="3" customFormat="1" ht="21" customHeight="1" x14ac:dyDescent="0.2">
      <c r="C112" s="51"/>
      <c r="D112"/>
      <c r="E112" s="13"/>
      <c r="F112"/>
      <c r="G112"/>
      <c r="H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3:31" s="3" customFormat="1" ht="21" customHeight="1" x14ac:dyDescent="0.2">
      <c r="C113" s="51"/>
      <c r="D113"/>
      <c r="E113" s="13"/>
      <c r="F113"/>
      <c r="G113"/>
      <c r="H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3:31" s="3" customFormat="1" ht="21" customHeight="1" x14ac:dyDescent="0.2">
      <c r="C114" s="51"/>
      <c r="D114"/>
      <c r="E114" s="13"/>
      <c r="F114"/>
      <c r="G114"/>
      <c r="H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3:31" s="3" customFormat="1" ht="21" customHeight="1" x14ac:dyDescent="0.2">
      <c r="C115" s="51"/>
      <c r="D115"/>
      <c r="E115" s="13"/>
      <c r="F115"/>
      <c r="G115"/>
      <c r="H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3:31" s="3" customFormat="1" ht="21" customHeight="1" x14ac:dyDescent="0.2">
      <c r="C116" s="51"/>
      <c r="D116"/>
      <c r="E116" s="13"/>
      <c r="F116"/>
      <c r="G116"/>
      <c r="H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3:31" s="3" customFormat="1" ht="21" customHeight="1" x14ac:dyDescent="0.2">
      <c r="C117" s="51"/>
      <c r="D117"/>
      <c r="E117" s="13"/>
      <c r="F117"/>
      <c r="G117"/>
      <c r="H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3:31" s="3" customFormat="1" ht="21" customHeight="1" x14ac:dyDescent="0.2">
      <c r="C118" s="51"/>
      <c r="D118"/>
      <c r="E118" s="13"/>
      <c r="F118"/>
      <c r="G118"/>
      <c r="H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3:31" s="3" customFormat="1" ht="21" customHeight="1" x14ac:dyDescent="0.2">
      <c r="C119" s="51"/>
      <c r="D119"/>
      <c r="E119" s="13"/>
      <c r="F119"/>
      <c r="G119"/>
      <c r="H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3:31" s="3" customFormat="1" ht="21" customHeight="1" x14ac:dyDescent="0.2">
      <c r="C120" s="51"/>
      <c r="D120"/>
      <c r="E120" s="13"/>
      <c r="F120"/>
      <c r="G120"/>
      <c r="H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3:31" s="3" customFormat="1" ht="21" customHeight="1" x14ac:dyDescent="0.2">
      <c r="C121" s="51"/>
      <c r="D121"/>
      <c r="E121" s="13"/>
      <c r="F121"/>
      <c r="G121"/>
      <c r="H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3:31" s="3" customFormat="1" ht="21" customHeight="1" x14ac:dyDescent="0.2">
      <c r="C122" s="51"/>
      <c r="D122"/>
      <c r="E122" s="13"/>
      <c r="F122"/>
      <c r="G122"/>
      <c r="H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3:31" s="3" customFormat="1" ht="21" customHeight="1" x14ac:dyDescent="0.2">
      <c r="C123" s="51"/>
      <c r="D123"/>
      <c r="E123" s="13"/>
      <c r="F123"/>
      <c r="G123"/>
      <c r="H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3:31" s="3" customFormat="1" ht="21" customHeight="1" x14ac:dyDescent="0.2">
      <c r="C124" s="51"/>
      <c r="D124"/>
      <c r="E124" s="13"/>
      <c r="F124"/>
      <c r="G124"/>
      <c r="H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3:31" s="3" customFormat="1" ht="21" customHeight="1" x14ac:dyDescent="0.2">
      <c r="C125" s="51"/>
      <c r="D125"/>
      <c r="E125" s="13"/>
      <c r="F125"/>
      <c r="G125"/>
      <c r="H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3:31" s="3" customFormat="1" ht="21" customHeight="1" x14ac:dyDescent="0.2">
      <c r="C126" s="51"/>
      <c r="D126"/>
      <c r="E126" s="13"/>
      <c r="F126"/>
      <c r="G126"/>
      <c r="H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3:31" s="3" customFormat="1" ht="21" customHeight="1" x14ac:dyDescent="0.2">
      <c r="C127" s="51"/>
      <c r="D127"/>
      <c r="E127" s="13"/>
      <c r="F127"/>
      <c r="G127"/>
      <c r="H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3:31" s="3" customFormat="1" ht="21" customHeight="1" x14ac:dyDescent="0.2">
      <c r="C128" s="51"/>
      <c r="D128"/>
      <c r="E128" s="13"/>
      <c r="F128"/>
      <c r="G128"/>
      <c r="H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3:31" s="3" customFormat="1" ht="21" customHeight="1" x14ac:dyDescent="0.2">
      <c r="C129" s="51"/>
      <c r="D129"/>
      <c r="E129" s="13"/>
      <c r="F129"/>
      <c r="G129"/>
      <c r="H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3:31" s="3" customFormat="1" ht="21" customHeight="1" x14ac:dyDescent="0.2">
      <c r="C130" s="51"/>
      <c r="D130"/>
      <c r="E130" s="13"/>
      <c r="F130"/>
      <c r="G130"/>
      <c r="H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3:31" s="3" customFormat="1" ht="21" customHeight="1" x14ac:dyDescent="0.2">
      <c r="C131" s="51"/>
      <c r="D131"/>
      <c r="E131" s="13"/>
      <c r="F131"/>
      <c r="G131"/>
      <c r="H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3:31" s="3" customFormat="1" ht="21" customHeight="1" x14ac:dyDescent="0.2">
      <c r="C132" s="51"/>
      <c r="D132"/>
      <c r="E132" s="13"/>
      <c r="F132"/>
      <c r="G132"/>
      <c r="H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3:31" s="3" customFormat="1" ht="21" customHeight="1" x14ac:dyDescent="0.2">
      <c r="C133" s="51"/>
      <c r="D133"/>
      <c r="E133" s="13"/>
      <c r="F133"/>
      <c r="G133"/>
      <c r="H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3:31" s="3" customFormat="1" ht="21" customHeight="1" x14ac:dyDescent="0.2">
      <c r="C134" s="51"/>
      <c r="D134"/>
      <c r="E134" s="13"/>
      <c r="F134"/>
      <c r="G134"/>
      <c r="H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3:31" s="3" customFormat="1" ht="21" customHeight="1" x14ac:dyDescent="0.2">
      <c r="C135" s="51"/>
      <c r="D135"/>
      <c r="E135" s="13"/>
      <c r="F135"/>
      <c r="G135"/>
      <c r="H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3:31" s="3" customFormat="1" ht="21" customHeight="1" x14ac:dyDescent="0.2">
      <c r="C136" s="51"/>
      <c r="D136"/>
      <c r="E136" s="13"/>
      <c r="F136"/>
      <c r="G136"/>
      <c r="H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3:31" s="3" customFormat="1" ht="21" customHeight="1" x14ac:dyDescent="0.2">
      <c r="C137" s="51"/>
      <c r="D137"/>
      <c r="E137" s="13"/>
      <c r="F137"/>
      <c r="G137"/>
      <c r="H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3:31" s="3" customFormat="1" ht="21" customHeight="1" x14ac:dyDescent="0.2">
      <c r="C138" s="51"/>
      <c r="D138"/>
      <c r="E138" s="13"/>
      <c r="F138"/>
      <c r="G138"/>
      <c r="H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3:31" s="3" customFormat="1" ht="21" customHeight="1" x14ac:dyDescent="0.2">
      <c r="C139" s="51"/>
      <c r="D139"/>
      <c r="E139" s="13"/>
      <c r="F139"/>
      <c r="G139"/>
      <c r="H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3:31" s="3" customFormat="1" ht="21" customHeight="1" x14ac:dyDescent="0.2">
      <c r="C140" s="51"/>
      <c r="D140"/>
      <c r="E140" s="13"/>
      <c r="F140"/>
      <c r="G140"/>
      <c r="H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3:31" s="3" customFormat="1" ht="21" customHeight="1" x14ac:dyDescent="0.2">
      <c r="C141" s="51"/>
      <c r="D141"/>
      <c r="E141" s="13"/>
      <c r="F141"/>
      <c r="G141"/>
      <c r="H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3:31" s="3" customFormat="1" ht="21" customHeight="1" x14ac:dyDescent="0.2">
      <c r="C142" s="51"/>
      <c r="D142"/>
      <c r="E142" s="13"/>
      <c r="F142"/>
      <c r="G142"/>
      <c r="H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3:31" s="3" customFormat="1" ht="21" customHeight="1" x14ac:dyDescent="0.2">
      <c r="C143" s="51"/>
      <c r="D143"/>
      <c r="E143" s="13"/>
      <c r="F143"/>
      <c r="G143"/>
      <c r="H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3:31" s="3" customFormat="1" ht="21" customHeight="1" x14ac:dyDescent="0.2">
      <c r="C144" s="51"/>
      <c r="D144"/>
      <c r="E144" s="13"/>
      <c r="F144"/>
      <c r="G144"/>
      <c r="H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3:31" s="3" customFormat="1" ht="21" customHeight="1" x14ac:dyDescent="0.2">
      <c r="C145" s="51"/>
      <c r="D145"/>
      <c r="E145" s="13"/>
      <c r="F145"/>
      <c r="G145"/>
      <c r="H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3:31" s="3" customFormat="1" ht="21" customHeight="1" x14ac:dyDescent="0.2">
      <c r="C146" s="51"/>
      <c r="D146"/>
      <c r="E146" s="13"/>
      <c r="F146"/>
      <c r="G146"/>
      <c r="H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3:31" s="3" customFormat="1" ht="21" customHeight="1" x14ac:dyDescent="0.2">
      <c r="C147" s="51"/>
      <c r="D147"/>
      <c r="E147" s="13"/>
      <c r="F147"/>
      <c r="G147"/>
      <c r="H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3:31" s="3" customFormat="1" ht="21" customHeight="1" x14ac:dyDescent="0.2">
      <c r="C148" s="51"/>
      <c r="D148"/>
      <c r="E148" s="13"/>
      <c r="F148"/>
      <c r="G148"/>
      <c r="H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3:31" s="3" customFormat="1" ht="21" customHeight="1" x14ac:dyDescent="0.2">
      <c r="C149" s="51"/>
      <c r="D149"/>
      <c r="E149" s="13"/>
      <c r="F149"/>
      <c r="G149"/>
      <c r="H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3:31" s="3" customFormat="1" ht="21" customHeight="1" x14ac:dyDescent="0.2">
      <c r="C150" s="51"/>
      <c r="D150"/>
      <c r="E150" s="13"/>
      <c r="F150"/>
      <c r="G150"/>
      <c r="H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3:31" s="3" customFormat="1" ht="21" customHeight="1" x14ac:dyDescent="0.2">
      <c r="C151" s="51"/>
      <c r="D151"/>
      <c r="E151" s="13"/>
      <c r="F151"/>
      <c r="G151"/>
      <c r="H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3:31" s="3" customFormat="1" ht="21" customHeight="1" x14ac:dyDescent="0.2">
      <c r="C152" s="51"/>
      <c r="D152"/>
      <c r="E152" s="13"/>
      <c r="F152"/>
      <c r="G152"/>
      <c r="H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3:31" s="3" customFormat="1" ht="21" customHeight="1" x14ac:dyDescent="0.2">
      <c r="C153" s="51"/>
      <c r="D153"/>
      <c r="E153" s="13"/>
      <c r="F153"/>
      <c r="G153"/>
      <c r="H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3:31" s="3" customFormat="1" ht="21" customHeight="1" x14ac:dyDescent="0.2">
      <c r="C154" s="51"/>
      <c r="D154"/>
      <c r="E154" s="13"/>
      <c r="F154"/>
      <c r="G154"/>
      <c r="H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3:31" s="3" customFormat="1" ht="21" customHeight="1" x14ac:dyDescent="0.2">
      <c r="C155" s="51"/>
      <c r="D155"/>
      <c r="E155" s="13"/>
      <c r="F155"/>
      <c r="G155"/>
      <c r="H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3:31" s="3" customFormat="1" ht="21" customHeight="1" x14ac:dyDescent="0.2">
      <c r="C156" s="51"/>
      <c r="D156"/>
      <c r="E156" s="13"/>
      <c r="F156"/>
      <c r="G156"/>
      <c r="H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</sheetData>
  <sheetProtection sheet="1" objects="1" scenarios="1"/>
  <protectedRanges>
    <protectedRange sqref="C2" name="範囲15"/>
    <protectedRange sqref="T6:T8" name="範囲7"/>
    <protectedRange sqref="T3:T5" name="範囲5"/>
    <protectedRange sqref="M3:M5" name="範囲3"/>
    <protectedRange sqref="C3:C11" name="範囲1"/>
    <protectedRange sqref="O3:O5" name="範囲4"/>
    <protectedRange sqref="V3:V5" name="範囲6"/>
    <protectedRange sqref="V6:V8" name="範囲8"/>
  </protectedRanges>
  <mergeCells count="42">
    <mergeCell ref="AD3:AD5"/>
    <mergeCell ref="D2:J2"/>
    <mergeCell ref="K2:Q2"/>
    <mergeCell ref="R2:X2"/>
    <mergeCell ref="C3:C4"/>
    <mergeCell ref="D3:J5"/>
    <mergeCell ref="L3:L5"/>
    <mergeCell ref="P3:P5"/>
    <mergeCell ref="S3:S5"/>
    <mergeCell ref="W3:W5"/>
    <mergeCell ref="AD9:AD11"/>
    <mergeCell ref="AE3:AE5"/>
    <mergeCell ref="C6:C7"/>
    <mergeCell ref="E6:E8"/>
    <mergeCell ref="I6:I8"/>
    <mergeCell ref="K6:Q8"/>
    <mergeCell ref="S6:S8"/>
    <mergeCell ref="W6:W8"/>
    <mergeCell ref="Y6:Y8"/>
    <mergeCell ref="Z6:Z8"/>
    <mergeCell ref="AA6:AA8"/>
    <mergeCell ref="Y3:Y5"/>
    <mergeCell ref="Z3:Z5"/>
    <mergeCell ref="AA3:AA5"/>
    <mergeCell ref="AB3:AB5"/>
    <mergeCell ref="AC3:AC5"/>
    <mergeCell ref="AB6:AB8"/>
    <mergeCell ref="AC6:AC8"/>
    <mergeCell ref="AD6:AD8"/>
    <mergeCell ref="AE6:AE8"/>
    <mergeCell ref="C9:C10"/>
    <mergeCell ref="E9:E11"/>
    <mergeCell ref="I9:I11"/>
    <mergeCell ref="L9:L11"/>
    <mergeCell ref="P9:P11"/>
    <mergeCell ref="R9:X11"/>
    <mergeCell ref="AE9:AE11"/>
    <mergeCell ref="Y9:Y11"/>
    <mergeCell ref="Z9:Z11"/>
    <mergeCell ref="AA9:AA11"/>
    <mergeCell ref="AB9:AB11"/>
    <mergeCell ref="AC9:AC1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155"/>
  <sheetViews>
    <sheetView workbookViewId="0">
      <selection activeCell="AE13" sqref="AE13"/>
    </sheetView>
  </sheetViews>
  <sheetFormatPr defaultColWidth="3.88671875" defaultRowHeight="16.5" customHeight="1" x14ac:dyDescent="0.2"/>
  <cols>
    <col min="2" max="2" width="3.44140625" style="3" customWidth="1"/>
    <col min="3" max="3" width="18.33203125" style="51" customWidth="1"/>
    <col min="4" max="4" width="3.77734375" customWidth="1"/>
    <col min="5" max="5" width="1.109375" style="13" customWidth="1"/>
    <col min="6" max="6" width="3.33203125" customWidth="1"/>
    <col min="7" max="7" width="2.6640625" customWidth="1"/>
    <col min="8" max="8" width="3.33203125" customWidth="1"/>
    <col min="9" max="9" width="1.6640625" style="3" customWidth="1"/>
    <col min="10" max="10" width="4.44140625" customWidth="1"/>
    <col min="11" max="11" width="4.33203125" customWidth="1"/>
    <col min="12" max="12" width="1.6640625" customWidth="1"/>
    <col min="13" max="13" width="3.33203125" customWidth="1"/>
    <col min="14" max="14" width="2.6640625" customWidth="1"/>
    <col min="15" max="15" width="3.33203125" customWidth="1"/>
    <col min="16" max="16" width="1.88671875" customWidth="1"/>
    <col min="17" max="18" width="4.33203125" customWidth="1"/>
    <col min="19" max="19" width="1.44140625" customWidth="1"/>
    <col min="20" max="20" width="3.33203125" customWidth="1"/>
    <col min="21" max="21" width="2.6640625" customWidth="1"/>
    <col min="22" max="22" width="3.33203125" customWidth="1"/>
    <col min="23" max="23" width="1.77734375" customWidth="1"/>
    <col min="24" max="24" width="4.109375" customWidth="1"/>
    <col min="25" max="30" width="5.33203125" customWidth="1"/>
    <col min="31" max="31" width="6.21875" customWidth="1"/>
  </cols>
  <sheetData>
    <row r="1" spans="2:31" ht="21" customHeight="1" thickBot="1" x14ac:dyDescent="0.25"/>
    <row r="2" spans="2:31" ht="21" customHeight="1" thickBot="1" x14ac:dyDescent="0.25">
      <c r="B2" s="70"/>
      <c r="C2" s="71" t="s">
        <v>47</v>
      </c>
      <c r="D2" s="133" t="str">
        <f>C3</f>
        <v>戸塚・扇薗</v>
      </c>
      <c r="E2" s="134"/>
      <c r="F2" s="134"/>
      <c r="G2" s="134"/>
      <c r="H2" s="134"/>
      <c r="I2" s="134"/>
      <c r="J2" s="135"/>
      <c r="K2" s="133" t="str">
        <f>C6</f>
        <v>小池・長嶋</v>
      </c>
      <c r="L2" s="134"/>
      <c r="M2" s="134"/>
      <c r="N2" s="134"/>
      <c r="O2" s="134"/>
      <c r="P2" s="134"/>
      <c r="Q2" s="135"/>
      <c r="R2" s="133" t="str">
        <f>C9</f>
        <v>平野・小泉</v>
      </c>
      <c r="S2" s="134"/>
      <c r="T2" s="134"/>
      <c r="U2" s="134"/>
      <c r="V2" s="134"/>
      <c r="W2" s="134"/>
      <c r="X2" s="134"/>
      <c r="Y2" s="76" t="s">
        <v>5</v>
      </c>
      <c r="Z2" s="72" t="s">
        <v>6</v>
      </c>
      <c r="AA2" s="73" t="s">
        <v>0</v>
      </c>
      <c r="AB2" s="73" t="s">
        <v>7</v>
      </c>
      <c r="AC2" s="73" t="s">
        <v>1</v>
      </c>
      <c r="AD2" s="74" t="s">
        <v>2</v>
      </c>
      <c r="AE2" s="75" t="s">
        <v>4</v>
      </c>
    </row>
    <row r="3" spans="2:31" ht="21" customHeight="1" x14ac:dyDescent="0.2">
      <c r="B3" s="4"/>
      <c r="C3" s="136" t="s">
        <v>48</v>
      </c>
      <c r="D3" s="108"/>
      <c r="E3" s="109"/>
      <c r="F3" s="109"/>
      <c r="G3" s="109"/>
      <c r="H3" s="109"/>
      <c r="I3" s="109"/>
      <c r="J3" s="124"/>
      <c r="K3" s="53"/>
      <c r="L3" s="137"/>
      <c r="M3" s="83">
        <v>21</v>
      </c>
      <c r="N3" s="8" t="s">
        <v>3</v>
      </c>
      <c r="O3" s="83">
        <v>13</v>
      </c>
      <c r="P3" s="137"/>
      <c r="Q3" s="26"/>
      <c r="R3" s="53"/>
      <c r="S3" s="137"/>
      <c r="T3" s="83">
        <v>21</v>
      </c>
      <c r="U3" s="8" t="s">
        <v>3</v>
      </c>
      <c r="V3" s="83">
        <v>0</v>
      </c>
      <c r="W3" s="137"/>
      <c r="X3" s="28"/>
      <c r="Y3" s="113">
        <f>COUNTIF(K5:R5,"○")</f>
        <v>2</v>
      </c>
      <c r="Z3" s="115">
        <f>COUNTIF(K5:S5,"●")</f>
        <v>0</v>
      </c>
      <c r="AA3" s="90">
        <f>K4+R4</f>
        <v>4</v>
      </c>
      <c r="AB3" s="90">
        <f>Q4+X4</f>
        <v>0</v>
      </c>
      <c r="AC3" s="90">
        <f>SUM(M3:M5,T3:T5)</f>
        <v>84</v>
      </c>
      <c r="AD3" s="93">
        <f>SUM(O3:O5,V3:V5)</f>
        <v>24</v>
      </c>
      <c r="AE3" s="96">
        <v>1</v>
      </c>
    </row>
    <row r="4" spans="2:31" ht="21" customHeight="1" x14ac:dyDescent="0.2">
      <c r="B4" s="4">
        <v>1</v>
      </c>
      <c r="C4" s="136"/>
      <c r="D4" s="108"/>
      <c r="E4" s="109"/>
      <c r="F4" s="109"/>
      <c r="G4" s="109"/>
      <c r="H4" s="109"/>
      <c r="I4" s="109"/>
      <c r="J4" s="124"/>
      <c r="K4" s="53">
        <f>COUNTIF(M3:M5,"21")</f>
        <v>2</v>
      </c>
      <c r="L4" s="104"/>
      <c r="M4" s="84">
        <v>21</v>
      </c>
      <c r="N4" s="9" t="s">
        <v>3</v>
      </c>
      <c r="O4" s="84">
        <v>11</v>
      </c>
      <c r="P4" s="104"/>
      <c r="Q4" s="26">
        <f>COUNTIF(O3:O5,"21")</f>
        <v>0</v>
      </c>
      <c r="R4" s="53">
        <f>COUNTIF(T3:T5,"21")</f>
        <v>2</v>
      </c>
      <c r="S4" s="104"/>
      <c r="T4" s="84">
        <v>21</v>
      </c>
      <c r="U4" s="9" t="s">
        <v>3</v>
      </c>
      <c r="V4" s="84">
        <v>0</v>
      </c>
      <c r="W4" s="104"/>
      <c r="X4" s="28">
        <f>COUNTIF(V3:V5,"21")</f>
        <v>0</v>
      </c>
      <c r="Y4" s="113"/>
      <c r="Z4" s="115"/>
      <c r="AA4" s="90"/>
      <c r="AB4" s="90"/>
      <c r="AC4" s="90"/>
      <c r="AD4" s="93"/>
      <c r="AE4" s="96"/>
    </row>
    <row r="5" spans="2:31" ht="21" customHeight="1" x14ac:dyDescent="0.2">
      <c r="B5" s="5"/>
      <c r="C5" s="67" t="s">
        <v>53</v>
      </c>
      <c r="D5" s="125"/>
      <c r="E5" s="126"/>
      <c r="F5" s="109"/>
      <c r="G5" s="109"/>
      <c r="H5" s="109"/>
      <c r="I5" s="126"/>
      <c r="J5" s="127"/>
      <c r="K5" s="55" t="str">
        <f>IF(K4&gt;Q4,"○",IF(K4&lt;Q4,"●"))</f>
        <v>○</v>
      </c>
      <c r="L5" s="138"/>
      <c r="M5" s="84">
        <v>0</v>
      </c>
      <c r="N5" s="9" t="s">
        <v>3</v>
      </c>
      <c r="O5" s="84">
        <v>0</v>
      </c>
      <c r="P5" s="104"/>
      <c r="Q5" s="27"/>
      <c r="R5" s="55" t="str">
        <f>IF(R4&gt;X4,"○",IF(R4&lt;X4,"●"))</f>
        <v>○</v>
      </c>
      <c r="S5" s="138"/>
      <c r="T5" s="83">
        <v>0</v>
      </c>
      <c r="U5" s="8" t="s">
        <v>3</v>
      </c>
      <c r="V5" s="83">
        <v>0</v>
      </c>
      <c r="W5" s="138"/>
      <c r="X5" s="28"/>
      <c r="Y5" s="113"/>
      <c r="Z5" s="115"/>
      <c r="AA5" s="90"/>
      <c r="AB5" s="90"/>
      <c r="AC5" s="90"/>
      <c r="AD5" s="93"/>
      <c r="AE5" s="97"/>
    </row>
    <row r="6" spans="2:31" ht="21" customHeight="1" x14ac:dyDescent="0.2">
      <c r="B6" s="4"/>
      <c r="C6" s="139" t="s">
        <v>49</v>
      </c>
      <c r="D6" s="29"/>
      <c r="E6" s="119"/>
      <c r="F6" s="14">
        <f>O3</f>
        <v>13</v>
      </c>
      <c r="G6" s="15" t="s">
        <v>3</v>
      </c>
      <c r="H6" s="14">
        <f>M3</f>
        <v>21</v>
      </c>
      <c r="I6" s="121"/>
      <c r="J6" s="33"/>
      <c r="K6" s="106"/>
      <c r="L6" s="107"/>
      <c r="M6" s="107"/>
      <c r="N6" s="107"/>
      <c r="O6" s="107"/>
      <c r="P6" s="107"/>
      <c r="Q6" s="123"/>
      <c r="R6" s="29"/>
      <c r="S6" s="121"/>
      <c r="T6" s="84">
        <v>21</v>
      </c>
      <c r="U6" s="9" t="s">
        <v>3</v>
      </c>
      <c r="V6" s="84">
        <v>0</v>
      </c>
      <c r="W6" s="121"/>
      <c r="X6" s="35"/>
      <c r="Y6" s="129">
        <f>COUNTIF(D8:R8,"○")</f>
        <v>1</v>
      </c>
      <c r="Z6" s="131">
        <f>COUNTIF(D8:S8,"●")</f>
        <v>1</v>
      </c>
      <c r="AA6" s="89">
        <f>D7+R7</f>
        <v>2</v>
      </c>
      <c r="AB6" s="89">
        <f>J7+X7</f>
        <v>2</v>
      </c>
      <c r="AC6" s="89">
        <f>SUM(F6:F8,T6:T8)</f>
        <v>66</v>
      </c>
      <c r="AD6" s="92">
        <f>SUM(H6:H8,V6:V8)</f>
        <v>42</v>
      </c>
      <c r="AE6" s="95">
        <v>2</v>
      </c>
    </row>
    <row r="7" spans="2:31" ht="21" customHeight="1" x14ac:dyDescent="0.2">
      <c r="B7" s="4">
        <v>2</v>
      </c>
      <c r="C7" s="140"/>
      <c r="D7" s="53">
        <f>COUNTIF(F6:F8,"21")</f>
        <v>0</v>
      </c>
      <c r="E7" s="120"/>
      <c r="F7" s="1">
        <f t="shared" ref="F7:F8" si="0">O4</f>
        <v>11</v>
      </c>
      <c r="G7" s="2" t="s">
        <v>3</v>
      </c>
      <c r="H7" s="1">
        <f t="shared" ref="H7:H8" si="1">M4</f>
        <v>21</v>
      </c>
      <c r="I7" s="122"/>
      <c r="J7" s="26">
        <f>COUNTIF(H6:H8,"21")</f>
        <v>2</v>
      </c>
      <c r="K7" s="108"/>
      <c r="L7" s="109"/>
      <c r="M7" s="109"/>
      <c r="N7" s="109"/>
      <c r="O7" s="109"/>
      <c r="P7" s="109"/>
      <c r="Q7" s="124"/>
      <c r="R7" s="53">
        <f>COUNTIF(T6:T8,"21")</f>
        <v>2</v>
      </c>
      <c r="S7" s="128"/>
      <c r="T7" s="84">
        <v>21</v>
      </c>
      <c r="U7" s="9" t="s">
        <v>3</v>
      </c>
      <c r="V7" s="84">
        <v>0</v>
      </c>
      <c r="W7" s="122"/>
      <c r="X7" s="28">
        <f>COUNTIF(V6:V8,"21")</f>
        <v>0</v>
      </c>
      <c r="Y7" s="113"/>
      <c r="Z7" s="115"/>
      <c r="AA7" s="90"/>
      <c r="AB7" s="90"/>
      <c r="AC7" s="90"/>
      <c r="AD7" s="93"/>
      <c r="AE7" s="96"/>
    </row>
    <row r="8" spans="2:31" ht="21" customHeight="1" x14ac:dyDescent="0.2">
      <c r="B8" s="5"/>
      <c r="C8" s="68" t="s">
        <v>50</v>
      </c>
      <c r="D8" s="55" t="str">
        <f>IF(D7&gt;J7,"○",IF(D7&lt;J7,"●"))</f>
        <v>●</v>
      </c>
      <c r="E8" s="120"/>
      <c r="F8" s="10">
        <f t="shared" si="0"/>
        <v>0</v>
      </c>
      <c r="G8" s="8" t="s">
        <v>3</v>
      </c>
      <c r="H8" s="10">
        <f t="shared" si="1"/>
        <v>0</v>
      </c>
      <c r="I8" s="122"/>
      <c r="J8" s="34"/>
      <c r="K8" s="125"/>
      <c r="L8" s="126"/>
      <c r="M8" s="126"/>
      <c r="N8" s="126"/>
      <c r="O8" s="126"/>
      <c r="P8" s="126"/>
      <c r="Q8" s="127"/>
      <c r="R8" s="55" t="str">
        <f>IF(R7&gt;X7,"○",IF(R7&lt;X7,"●"))</f>
        <v>○</v>
      </c>
      <c r="S8" s="128"/>
      <c r="T8" s="84">
        <v>0</v>
      </c>
      <c r="U8" s="9" t="s">
        <v>3</v>
      </c>
      <c r="V8" s="84">
        <v>0</v>
      </c>
      <c r="W8" s="122"/>
      <c r="X8" s="36"/>
      <c r="Y8" s="130"/>
      <c r="Z8" s="132"/>
      <c r="AA8" s="91"/>
      <c r="AB8" s="91"/>
      <c r="AC8" s="91"/>
      <c r="AD8" s="94"/>
      <c r="AE8" s="97"/>
    </row>
    <row r="9" spans="2:31" ht="21" customHeight="1" x14ac:dyDescent="0.2">
      <c r="B9" s="4"/>
      <c r="C9" s="139" t="s">
        <v>51</v>
      </c>
      <c r="D9" s="29"/>
      <c r="E9" s="100"/>
      <c r="F9" s="7">
        <f>V3</f>
        <v>0</v>
      </c>
      <c r="G9" s="9" t="s">
        <v>3</v>
      </c>
      <c r="H9" s="7">
        <f>T3</f>
        <v>21</v>
      </c>
      <c r="I9" s="103"/>
      <c r="J9" s="33"/>
      <c r="K9" s="29"/>
      <c r="L9" s="103"/>
      <c r="M9" s="7">
        <f>V6</f>
        <v>0</v>
      </c>
      <c r="N9" s="9" t="s">
        <v>3</v>
      </c>
      <c r="O9" s="7">
        <f>T6</f>
        <v>21</v>
      </c>
      <c r="P9" s="103"/>
      <c r="Q9" s="31"/>
      <c r="R9" s="106"/>
      <c r="S9" s="107"/>
      <c r="T9" s="107"/>
      <c r="U9" s="107"/>
      <c r="V9" s="107"/>
      <c r="W9" s="107"/>
      <c r="X9" s="107"/>
      <c r="Y9" s="113">
        <f>COUNTIF(D11:R11,"○")</f>
        <v>0</v>
      </c>
      <c r="Z9" s="115">
        <f>COUNTIF(D11:S11,"●")</f>
        <v>2</v>
      </c>
      <c r="AA9" s="90">
        <f>D10+K10</f>
        <v>0</v>
      </c>
      <c r="AB9" s="90">
        <f>J10+Q10</f>
        <v>4</v>
      </c>
      <c r="AC9" s="90">
        <f>SUM(F9:F11,M9:M11)</f>
        <v>0</v>
      </c>
      <c r="AD9" s="93">
        <f>SUM(H9:H11,O9:O11)</f>
        <v>84</v>
      </c>
      <c r="AE9" s="95">
        <v>3</v>
      </c>
    </row>
    <row r="10" spans="2:31" ht="21" customHeight="1" x14ac:dyDescent="0.2">
      <c r="B10" s="4">
        <v>3</v>
      </c>
      <c r="C10" s="140"/>
      <c r="D10" s="53">
        <f>COUNTIF(F9:F11,"21")</f>
        <v>0</v>
      </c>
      <c r="E10" s="101"/>
      <c r="F10" s="10">
        <f t="shared" ref="F10:F11" si="2">V4</f>
        <v>0</v>
      </c>
      <c r="G10" s="8" t="s">
        <v>3</v>
      </c>
      <c r="H10" s="10">
        <f t="shared" ref="H10:H11" si="3">T4</f>
        <v>21</v>
      </c>
      <c r="I10" s="104"/>
      <c r="J10" s="26">
        <f>COUNTIF(H9:H11,"21")</f>
        <v>2</v>
      </c>
      <c r="K10" s="53">
        <f>COUNTIF(M9:M11,"21")</f>
        <v>0</v>
      </c>
      <c r="L10" s="104"/>
      <c r="M10" s="10">
        <f t="shared" ref="M10:M11" si="4">V7</f>
        <v>0</v>
      </c>
      <c r="N10" s="8" t="s">
        <v>3</v>
      </c>
      <c r="O10" s="10">
        <f t="shared" ref="O10:O11" si="5">T7</f>
        <v>21</v>
      </c>
      <c r="P10" s="104"/>
      <c r="Q10" s="26">
        <f>COUNTIF(O9:O11,"21")</f>
        <v>2</v>
      </c>
      <c r="R10" s="108"/>
      <c r="S10" s="109"/>
      <c r="T10" s="109"/>
      <c r="U10" s="109"/>
      <c r="V10" s="109"/>
      <c r="W10" s="109"/>
      <c r="X10" s="109"/>
      <c r="Y10" s="113"/>
      <c r="Z10" s="115"/>
      <c r="AA10" s="90"/>
      <c r="AB10" s="90"/>
      <c r="AC10" s="90"/>
      <c r="AD10" s="93"/>
      <c r="AE10" s="96"/>
    </row>
    <row r="11" spans="2:31" ht="21" customHeight="1" thickBot="1" x14ac:dyDescent="0.25">
      <c r="B11" s="6"/>
      <c r="C11" s="69" t="s">
        <v>52</v>
      </c>
      <c r="D11" s="54" t="str">
        <f>IF(D10&gt;J10,"○",IF(D10&lt;J10,"●"))</f>
        <v>●</v>
      </c>
      <c r="E11" s="102"/>
      <c r="F11" s="11">
        <f t="shared" si="2"/>
        <v>0</v>
      </c>
      <c r="G11" s="12" t="s">
        <v>3</v>
      </c>
      <c r="H11" s="11">
        <f t="shared" si="3"/>
        <v>0</v>
      </c>
      <c r="I11" s="105"/>
      <c r="J11" s="32"/>
      <c r="K11" s="54" t="str">
        <f>IF(K10&gt;Q10,"○",IF(K10&lt;Q10,"●"))</f>
        <v>●</v>
      </c>
      <c r="L11" s="105"/>
      <c r="M11" s="11">
        <f t="shared" si="4"/>
        <v>0</v>
      </c>
      <c r="N11" s="12" t="s">
        <v>3</v>
      </c>
      <c r="O11" s="11">
        <f t="shared" si="5"/>
        <v>0</v>
      </c>
      <c r="P11" s="105"/>
      <c r="Q11" s="32"/>
      <c r="R11" s="110"/>
      <c r="S11" s="111"/>
      <c r="T11" s="111"/>
      <c r="U11" s="111"/>
      <c r="V11" s="111"/>
      <c r="W11" s="111"/>
      <c r="X11" s="111"/>
      <c r="Y11" s="114"/>
      <c r="Z11" s="116"/>
      <c r="AA11" s="117"/>
      <c r="AB11" s="117"/>
      <c r="AC11" s="117"/>
      <c r="AD11" s="118"/>
      <c r="AE11" s="112"/>
    </row>
    <row r="12" spans="2:31" ht="21" customHeight="1" x14ac:dyDescent="0.2"/>
    <row r="13" spans="2:31" ht="21" customHeight="1" x14ac:dyDescent="0.2"/>
    <row r="14" spans="2:31" ht="21" customHeight="1" x14ac:dyDescent="0.2"/>
    <row r="15" spans="2:31" ht="21" customHeight="1" x14ac:dyDescent="0.2">
      <c r="O15" s="85"/>
    </row>
    <row r="16" spans="2:31" ht="21" customHeight="1" x14ac:dyDescent="0.2"/>
    <row r="17" spans="3:31" ht="21" customHeight="1" x14ac:dyDescent="0.2"/>
    <row r="18" spans="3:31" ht="21" customHeight="1" x14ac:dyDescent="0.2"/>
    <row r="19" spans="3:31" ht="21" customHeight="1" x14ac:dyDescent="0.2"/>
    <row r="20" spans="3:31" s="3" customFormat="1" ht="21" customHeight="1" x14ac:dyDescent="0.2">
      <c r="C20" s="51"/>
      <c r="D20"/>
      <c r="E20" s="13"/>
      <c r="F20"/>
      <c r="G20"/>
      <c r="H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3:31" s="3" customFormat="1" ht="21" customHeight="1" x14ac:dyDescent="0.2">
      <c r="C21" s="51"/>
      <c r="D21"/>
      <c r="E21" s="13"/>
      <c r="F21"/>
      <c r="G21"/>
      <c r="H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3:31" s="3" customFormat="1" ht="21" customHeight="1" x14ac:dyDescent="0.2">
      <c r="C22" s="51"/>
      <c r="D22"/>
      <c r="E22" s="13"/>
      <c r="F22"/>
      <c r="G22"/>
      <c r="H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3:31" s="3" customFormat="1" ht="21" customHeight="1" x14ac:dyDescent="0.2">
      <c r="C23" s="51"/>
      <c r="D23"/>
      <c r="E23" s="13"/>
      <c r="F23"/>
      <c r="G23"/>
      <c r="H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3:31" s="3" customFormat="1" ht="21" customHeight="1" x14ac:dyDescent="0.2">
      <c r="C24" s="51"/>
      <c r="D24"/>
      <c r="E24" s="13"/>
      <c r="F24"/>
      <c r="G24"/>
      <c r="H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3:31" s="3" customFormat="1" ht="21" customHeight="1" x14ac:dyDescent="0.2">
      <c r="C25" s="51"/>
      <c r="D25"/>
      <c r="E25" s="13"/>
      <c r="F25"/>
      <c r="G25"/>
      <c r="H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3:31" s="3" customFormat="1" ht="21" customHeight="1" x14ac:dyDescent="0.2">
      <c r="C26" s="51"/>
      <c r="D26"/>
      <c r="E26" s="13"/>
      <c r="F26"/>
      <c r="G26"/>
      <c r="H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3:31" s="3" customFormat="1" ht="21" customHeight="1" x14ac:dyDescent="0.2">
      <c r="C27" s="51"/>
      <c r="D27"/>
      <c r="E27" s="13"/>
      <c r="F27"/>
      <c r="G27"/>
      <c r="H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3:31" s="3" customFormat="1" ht="21" customHeight="1" x14ac:dyDescent="0.2">
      <c r="C28" s="51"/>
      <c r="D28"/>
      <c r="E28" s="13"/>
      <c r="F28"/>
      <c r="G28"/>
      <c r="H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3:31" s="3" customFormat="1" ht="21" customHeight="1" x14ac:dyDescent="0.2">
      <c r="C29" s="51"/>
      <c r="D29"/>
      <c r="E29" s="13"/>
      <c r="F29"/>
      <c r="G29"/>
      <c r="H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3:31" s="3" customFormat="1" ht="21" customHeight="1" x14ac:dyDescent="0.2">
      <c r="C30" s="51"/>
      <c r="D30"/>
      <c r="E30" s="13"/>
      <c r="F30"/>
      <c r="G30"/>
      <c r="H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3:31" s="3" customFormat="1" ht="21" customHeight="1" x14ac:dyDescent="0.2">
      <c r="C31" s="51"/>
      <c r="D31"/>
      <c r="E31" s="13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3:31" s="3" customFormat="1" ht="21" customHeight="1" x14ac:dyDescent="0.2">
      <c r="C32" s="51"/>
      <c r="D32"/>
      <c r="E32" s="13"/>
      <c r="F32"/>
      <c r="G32"/>
      <c r="H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3:31" s="3" customFormat="1" ht="21" customHeight="1" x14ac:dyDescent="0.2">
      <c r="C33" s="51"/>
      <c r="D33"/>
      <c r="E33" s="13"/>
      <c r="F33"/>
      <c r="G33"/>
      <c r="H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3:31" s="3" customFormat="1" ht="21" customHeight="1" x14ac:dyDescent="0.2">
      <c r="C34" s="51"/>
      <c r="D34"/>
      <c r="E34" s="13"/>
      <c r="F34"/>
      <c r="G34"/>
      <c r="H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3:31" s="3" customFormat="1" ht="21" customHeight="1" x14ac:dyDescent="0.2">
      <c r="C35" s="51"/>
      <c r="D35"/>
      <c r="E35" s="13"/>
      <c r="F35"/>
      <c r="G35"/>
      <c r="H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3:31" s="3" customFormat="1" ht="21" customHeight="1" x14ac:dyDescent="0.2">
      <c r="C36" s="51"/>
      <c r="D36"/>
      <c r="E36" s="13"/>
      <c r="F36"/>
      <c r="G36"/>
      <c r="H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3:31" s="3" customFormat="1" ht="21" customHeight="1" x14ac:dyDescent="0.2">
      <c r="C37" s="51"/>
      <c r="D37"/>
      <c r="E37" s="13"/>
      <c r="F37"/>
      <c r="G37"/>
      <c r="H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3:31" s="3" customFormat="1" ht="21" customHeight="1" x14ac:dyDescent="0.2">
      <c r="C38" s="51"/>
      <c r="D38"/>
      <c r="E38" s="13"/>
      <c r="F38"/>
      <c r="G38"/>
      <c r="H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3:31" s="3" customFormat="1" ht="21" customHeight="1" x14ac:dyDescent="0.2">
      <c r="C39" s="51"/>
      <c r="D39"/>
      <c r="E39" s="13"/>
      <c r="F39"/>
      <c r="G39"/>
      <c r="H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3:31" s="3" customFormat="1" ht="21" customHeight="1" x14ac:dyDescent="0.2">
      <c r="C40" s="51"/>
      <c r="D40"/>
      <c r="E40" s="13"/>
      <c r="F40"/>
      <c r="G40"/>
      <c r="H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3:31" s="3" customFormat="1" ht="21" customHeight="1" x14ac:dyDescent="0.2">
      <c r="C41" s="51"/>
      <c r="D41"/>
      <c r="E41" s="13"/>
      <c r="F41"/>
      <c r="G41"/>
      <c r="H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3:31" s="3" customFormat="1" ht="21" customHeight="1" x14ac:dyDescent="0.2">
      <c r="C42" s="51"/>
      <c r="D42"/>
      <c r="E42" s="13"/>
      <c r="F42"/>
      <c r="G42"/>
      <c r="H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3:31" s="3" customFormat="1" ht="21" customHeight="1" x14ac:dyDescent="0.2">
      <c r="C43" s="51"/>
      <c r="D43"/>
      <c r="E43" s="13"/>
      <c r="F43"/>
      <c r="G43"/>
      <c r="H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3:31" s="3" customFormat="1" ht="21" customHeight="1" x14ac:dyDescent="0.2">
      <c r="C44" s="51"/>
      <c r="D44"/>
      <c r="E44" s="13"/>
      <c r="F44"/>
      <c r="G44"/>
      <c r="H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3:31" s="3" customFormat="1" ht="21" customHeight="1" x14ac:dyDescent="0.2">
      <c r="C45" s="51"/>
      <c r="D45"/>
      <c r="E45" s="13"/>
      <c r="F45"/>
      <c r="G45"/>
      <c r="H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3:31" s="3" customFormat="1" ht="21" customHeight="1" x14ac:dyDescent="0.2">
      <c r="C46" s="51"/>
      <c r="D46"/>
      <c r="E46" s="13"/>
      <c r="F46"/>
      <c r="G46"/>
      <c r="H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3:31" s="3" customFormat="1" ht="21" customHeight="1" x14ac:dyDescent="0.2">
      <c r="C47" s="51"/>
      <c r="D47"/>
      <c r="E47" s="13"/>
      <c r="F47"/>
      <c r="G47"/>
      <c r="H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3:31" s="3" customFormat="1" ht="21" customHeight="1" x14ac:dyDescent="0.2">
      <c r="C48" s="51"/>
      <c r="D48"/>
      <c r="E48" s="13"/>
      <c r="F48"/>
      <c r="G48"/>
      <c r="H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3:31" s="3" customFormat="1" ht="21" customHeight="1" x14ac:dyDescent="0.2">
      <c r="C49" s="51"/>
      <c r="D49"/>
      <c r="E49" s="13"/>
      <c r="F49"/>
      <c r="G49"/>
      <c r="H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3:31" s="3" customFormat="1" ht="21" customHeight="1" x14ac:dyDescent="0.2">
      <c r="C50" s="51"/>
      <c r="D50"/>
      <c r="E50" s="13"/>
      <c r="F50"/>
      <c r="G50"/>
      <c r="H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3:31" s="3" customFormat="1" ht="21" customHeight="1" x14ac:dyDescent="0.2">
      <c r="C51" s="51"/>
      <c r="D51"/>
      <c r="E51" s="13"/>
      <c r="F51"/>
      <c r="G51"/>
      <c r="H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3:31" s="3" customFormat="1" ht="21" customHeight="1" x14ac:dyDescent="0.2">
      <c r="C52" s="51"/>
      <c r="D52"/>
      <c r="E52" s="13"/>
      <c r="F52"/>
      <c r="G52"/>
      <c r="H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3:31" s="3" customFormat="1" ht="21" customHeight="1" x14ac:dyDescent="0.2">
      <c r="C53" s="51"/>
      <c r="D53"/>
      <c r="E53" s="13"/>
      <c r="F53"/>
      <c r="G53"/>
      <c r="H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3:31" s="3" customFormat="1" ht="21" customHeight="1" x14ac:dyDescent="0.2">
      <c r="C54" s="51"/>
      <c r="D54"/>
      <c r="E54" s="13"/>
      <c r="F54"/>
      <c r="G54"/>
      <c r="H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3:31" s="3" customFormat="1" ht="21" customHeight="1" x14ac:dyDescent="0.2">
      <c r="C55" s="51"/>
      <c r="D55"/>
      <c r="E55" s="13"/>
      <c r="F55"/>
      <c r="G55"/>
      <c r="H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3:31" s="3" customFormat="1" ht="21" customHeight="1" x14ac:dyDescent="0.2">
      <c r="C56" s="51"/>
      <c r="D56"/>
      <c r="E56" s="13"/>
      <c r="F56"/>
      <c r="G56"/>
      <c r="H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3:31" s="3" customFormat="1" ht="21" customHeight="1" x14ac:dyDescent="0.2">
      <c r="C57" s="51"/>
      <c r="D57"/>
      <c r="E57" s="13"/>
      <c r="F57"/>
      <c r="G57"/>
      <c r="H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3:31" s="3" customFormat="1" ht="21" customHeight="1" x14ac:dyDescent="0.2">
      <c r="C58" s="51"/>
      <c r="D58"/>
      <c r="E58" s="13"/>
      <c r="F58"/>
      <c r="G58"/>
      <c r="H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3:31" s="3" customFormat="1" ht="21" customHeight="1" x14ac:dyDescent="0.2">
      <c r="C59" s="51"/>
      <c r="D59"/>
      <c r="E59" s="13"/>
      <c r="F59"/>
      <c r="G59"/>
      <c r="H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3:31" s="3" customFormat="1" ht="21" customHeight="1" x14ac:dyDescent="0.2">
      <c r="C60" s="51"/>
      <c r="D60"/>
      <c r="E60" s="13"/>
      <c r="F60"/>
      <c r="G60"/>
      <c r="H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3:31" s="3" customFormat="1" ht="21" customHeight="1" x14ac:dyDescent="0.2">
      <c r="C61" s="51"/>
      <c r="D61"/>
      <c r="E61" s="13"/>
      <c r="F61"/>
      <c r="G61"/>
      <c r="H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3:31" s="3" customFormat="1" ht="21" customHeight="1" x14ac:dyDescent="0.2">
      <c r="C62" s="51"/>
      <c r="D62"/>
      <c r="E62" s="13"/>
      <c r="F62"/>
      <c r="G62"/>
      <c r="H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3:31" s="3" customFormat="1" ht="21" customHeight="1" x14ac:dyDescent="0.2">
      <c r="C63" s="51"/>
      <c r="D63"/>
      <c r="E63" s="13"/>
      <c r="F63"/>
      <c r="G63"/>
      <c r="H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3:31" s="3" customFormat="1" ht="21" customHeight="1" x14ac:dyDescent="0.2">
      <c r="C64" s="51"/>
      <c r="D64"/>
      <c r="E64" s="13"/>
      <c r="F64"/>
      <c r="G64"/>
      <c r="H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3:31" s="3" customFormat="1" ht="21" customHeight="1" x14ac:dyDescent="0.2">
      <c r="C65" s="51"/>
      <c r="D65"/>
      <c r="E65" s="13"/>
      <c r="F65"/>
      <c r="G65"/>
      <c r="H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3:31" s="3" customFormat="1" ht="21" customHeight="1" x14ac:dyDescent="0.2">
      <c r="C66" s="51"/>
      <c r="D66"/>
      <c r="E66" s="13"/>
      <c r="F66"/>
      <c r="G66"/>
      <c r="H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3:31" s="3" customFormat="1" ht="21" customHeight="1" x14ac:dyDescent="0.2">
      <c r="C67" s="51"/>
      <c r="D67"/>
      <c r="E67" s="13"/>
      <c r="F67"/>
      <c r="G67"/>
      <c r="H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3:31" s="3" customFormat="1" ht="21" customHeight="1" x14ac:dyDescent="0.2">
      <c r="C68" s="51"/>
      <c r="D68"/>
      <c r="E68" s="13"/>
      <c r="F68"/>
      <c r="G68"/>
      <c r="H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3:31" s="3" customFormat="1" ht="21" customHeight="1" x14ac:dyDescent="0.2">
      <c r="C69" s="51"/>
      <c r="D69"/>
      <c r="E69" s="13"/>
      <c r="F69"/>
      <c r="G69"/>
      <c r="H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3:31" s="3" customFormat="1" ht="21" customHeight="1" x14ac:dyDescent="0.2">
      <c r="C70" s="51"/>
      <c r="D70"/>
      <c r="E70" s="13"/>
      <c r="F70"/>
      <c r="G70"/>
      <c r="H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3:31" s="3" customFormat="1" ht="21" customHeight="1" x14ac:dyDescent="0.2">
      <c r="C71" s="51"/>
      <c r="D71"/>
      <c r="E71" s="13"/>
      <c r="F71"/>
      <c r="G71"/>
      <c r="H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3:31" s="3" customFormat="1" ht="21" customHeight="1" x14ac:dyDescent="0.2">
      <c r="C72" s="51"/>
      <c r="D72"/>
      <c r="E72" s="13"/>
      <c r="F72"/>
      <c r="G72"/>
      <c r="H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3:31" s="3" customFormat="1" ht="21" customHeight="1" x14ac:dyDescent="0.2">
      <c r="C73" s="51"/>
      <c r="D73"/>
      <c r="E73" s="13"/>
      <c r="F73"/>
      <c r="G73"/>
      <c r="H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3:31" s="3" customFormat="1" ht="21" customHeight="1" x14ac:dyDescent="0.2">
      <c r="C74" s="51"/>
      <c r="D74"/>
      <c r="E74" s="13"/>
      <c r="F74"/>
      <c r="G74"/>
      <c r="H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3:31" s="3" customFormat="1" ht="21" customHeight="1" x14ac:dyDescent="0.2">
      <c r="C75" s="51"/>
      <c r="D75"/>
      <c r="E75" s="13"/>
      <c r="F75"/>
      <c r="G75"/>
      <c r="H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3:31" s="3" customFormat="1" ht="21" customHeight="1" x14ac:dyDescent="0.2">
      <c r="C76" s="51"/>
      <c r="D76"/>
      <c r="E76" s="13"/>
      <c r="F76"/>
      <c r="G76"/>
      <c r="H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3:31" s="3" customFormat="1" ht="21" customHeight="1" x14ac:dyDescent="0.2">
      <c r="C77" s="51"/>
      <c r="D77"/>
      <c r="E77" s="13"/>
      <c r="F77"/>
      <c r="G77"/>
      <c r="H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3:31" s="3" customFormat="1" ht="21" customHeight="1" x14ac:dyDescent="0.2">
      <c r="C78" s="51"/>
      <c r="D78"/>
      <c r="E78" s="13"/>
      <c r="F78"/>
      <c r="G78"/>
      <c r="H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3:31" s="3" customFormat="1" ht="21" customHeight="1" x14ac:dyDescent="0.2">
      <c r="C79" s="51"/>
      <c r="D79"/>
      <c r="E79" s="13"/>
      <c r="F79"/>
      <c r="G79"/>
      <c r="H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3:31" s="3" customFormat="1" ht="21" customHeight="1" x14ac:dyDescent="0.2">
      <c r="C80" s="51"/>
      <c r="D80"/>
      <c r="E80" s="13"/>
      <c r="F80"/>
      <c r="G80"/>
      <c r="H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3:31" s="3" customFormat="1" ht="21" customHeight="1" x14ac:dyDescent="0.2">
      <c r="C81" s="51"/>
      <c r="D81"/>
      <c r="E81" s="13"/>
      <c r="F81"/>
      <c r="G81"/>
      <c r="H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3:31" s="3" customFormat="1" ht="21" customHeight="1" x14ac:dyDescent="0.2">
      <c r="C82" s="51"/>
      <c r="D82"/>
      <c r="E82" s="13"/>
      <c r="F82"/>
      <c r="G82"/>
      <c r="H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3:31" s="3" customFormat="1" ht="21" customHeight="1" x14ac:dyDescent="0.2">
      <c r="C83" s="51"/>
      <c r="D83"/>
      <c r="E83" s="13"/>
      <c r="F83"/>
      <c r="G83"/>
      <c r="H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3:31" s="3" customFormat="1" ht="21" customHeight="1" x14ac:dyDescent="0.2">
      <c r="C84" s="51"/>
      <c r="D84"/>
      <c r="E84" s="13"/>
      <c r="F84"/>
      <c r="G84"/>
      <c r="H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3:31" s="3" customFormat="1" ht="21" customHeight="1" x14ac:dyDescent="0.2">
      <c r="C85" s="51"/>
      <c r="D85"/>
      <c r="E85" s="13"/>
      <c r="F85"/>
      <c r="G85"/>
      <c r="H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3:31" s="3" customFormat="1" ht="21" customHeight="1" x14ac:dyDescent="0.2">
      <c r="C86" s="51"/>
      <c r="D86"/>
      <c r="E86" s="13"/>
      <c r="F86"/>
      <c r="G86"/>
      <c r="H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3:31" s="3" customFormat="1" ht="21" customHeight="1" x14ac:dyDescent="0.2">
      <c r="C87" s="51"/>
      <c r="D87"/>
      <c r="E87" s="13"/>
      <c r="F87"/>
      <c r="G87"/>
      <c r="H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3:31" s="3" customFormat="1" ht="21" customHeight="1" x14ac:dyDescent="0.2">
      <c r="C88" s="51"/>
      <c r="D88"/>
      <c r="E88" s="13"/>
      <c r="F88"/>
      <c r="G88"/>
      <c r="H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3:31" s="3" customFormat="1" ht="21" customHeight="1" x14ac:dyDescent="0.2">
      <c r="C89" s="51"/>
      <c r="D89"/>
      <c r="E89" s="13"/>
      <c r="F89"/>
      <c r="G89"/>
      <c r="H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3:31" s="3" customFormat="1" ht="21" customHeight="1" x14ac:dyDescent="0.2">
      <c r="C90" s="51"/>
      <c r="D90"/>
      <c r="E90" s="13"/>
      <c r="F90"/>
      <c r="G90"/>
      <c r="H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3:31" s="3" customFormat="1" ht="21" customHeight="1" x14ac:dyDescent="0.2">
      <c r="C91" s="51"/>
      <c r="D91"/>
      <c r="E91" s="13"/>
      <c r="F91"/>
      <c r="G91"/>
      <c r="H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3:31" s="3" customFormat="1" ht="21" customHeight="1" x14ac:dyDescent="0.2">
      <c r="C92" s="51"/>
      <c r="D92"/>
      <c r="E92" s="13"/>
      <c r="F92"/>
      <c r="G92"/>
      <c r="H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3:31" s="3" customFormat="1" ht="21" customHeight="1" x14ac:dyDescent="0.2">
      <c r="C93" s="51"/>
      <c r="D93"/>
      <c r="E93" s="13"/>
      <c r="F93"/>
      <c r="G93"/>
      <c r="H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3:31" s="3" customFormat="1" ht="21" customHeight="1" x14ac:dyDescent="0.2">
      <c r="C94" s="51"/>
      <c r="D94"/>
      <c r="E94" s="13"/>
      <c r="F94"/>
      <c r="G94"/>
      <c r="H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3:31" s="3" customFormat="1" ht="21" customHeight="1" x14ac:dyDescent="0.2">
      <c r="C95" s="51"/>
      <c r="D95"/>
      <c r="E95" s="13"/>
      <c r="F95"/>
      <c r="G95"/>
      <c r="H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3:31" s="3" customFormat="1" ht="21" customHeight="1" x14ac:dyDescent="0.2">
      <c r="C96" s="51"/>
      <c r="D96"/>
      <c r="E96" s="13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3:31" s="3" customFormat="1" ht="21" customHeight="1" x14ac:dyDescent="0.2">
      <c r="C97" s="51"/>
      <c r="D97"/>
      <c r="E97" s="13"/>
      <c r="F97"/>
      <c r="G97"/>
      <c r="H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3:31" s="3" customFormat="1" ht="21" customHeight="1" x14ac:dyDescent="0.2">
      <c r="C98" s="51"/>
      <c r="D98"/>
      <c r="E98" s="13"/>
      <c r="F98"/>
      <c r="G98"/>
      <c r="H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3:31" s="3" customFormat="1" ht="21" customHeight="1" x14ac:dyDescent="0.2">
      <c r="C99" s="51"/>
      <c r="D99"/>
      <c r="E99" s="13"/>
      <c r="F99"/>
      <c r="G99"/>
      <c r="H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3:31" s="3" customFormat="1" ht="21" customHeight="1" x14ac:dyDescent="0.2">
      <c r="C100" s="51"/>
      <c r="D100"/>
      <c r="E100" s="13"/>
      <c r="F100"/>
      <c r="G100"/>
      <c r="H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3:31" s="3" customFormat="1" ht="21" customHeight="1" x14ac:dyDescent="0.2">
      <c r="C101" s="51"/>
      <c r="D101"/>
      <c r="E101" s="13"/>
      <c r="F101"/>
      <c r="G101"/>
      <c r="H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3:31" s="3" customFormat="1" ht="21" customHeight="1" x14ac:dyDescent="0.2">
      <c r="C102" s="51"/>
      <c r="D102"/>
      <c r="E102" s="13"/>
      <c r="F102"/>
      <c r="G102"/>
      <c r="H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3:31" s="3" customFormat="1" ht="21" customHeight="1" x14ac:dyDescent="0.2">
      <c r="C103" s="51"/>
      <c r="D103"/>
      <c r="E103" s="13"/>
      <c r="F103"/>
      <c r="G103"/>
      <c r="H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3:31" s="3" customFormat="1" ht="21" customHeight="1" x14ac:dyDescent="0.2">
      <c r="C104" s="51"/>
      <c r="D104"/>
      <c r="E104" s="13"/>
      <c r="F104"/>
      <c r="G104"/>
      <c r="H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3:31" s="3" customFormat="1" ht="21" customHeight="1" x14ac:dyDescent="0.2">
      <c r="C105" s="51"/>
      <c r="D105"/>
      <c r="E105" s="13"/>
      <c r="F105"/>
      <c r="G105"/>
      <c r="H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3:31" s="3" customFormat="1" ht="21" customHeight="1" x14ac:dyDescent="0.2">
      <c r="C106" s="51"/>
      <c r="D106"/>
      <c r="E106" s="13"/>
      <c r="F106"/>
      <c r="G106"/>
      <c r="H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3:31" s="3" customFormat="1" ht="21" customHeight="1" x14ac:dyDescent="0.2">
      <c r="C107" s="51"/>
      <c r="D107"/>
      <c r="E107" s="13"/>
      <c r="F107"/>
      <c r="G107"/>
      <c r="H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3:31" s="3" customFormat="1" ht="21" customHeight="1" x14ac:dyDescent="0.2">
      <c r="C108" s="51"/>
      <c r="D108"/>
      <c r="E108" s="13"/>
      <c r="F108"/>
      <c r="G108"/>
      <c r="H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3:31" s="3" customFormat="1" ht="21" customHeight="1" x14ac:dyDescent="0.2">
      <c r="C109" s="51"/>
      <c r="D109"/>
      <c r="E109" s="13"/>
      <c r="F109"/>
      <c r="G109"/>
      <c r="H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3:31" s="3" customFormat="1" ht="21" customHeight="1" x14ac:dyDescent="0.2">
      <c r="C110" s="51"/>
      <c r="D110"/>
      <c r="E110" s="13"/>
      <c r="F110"/>
      <c r="G110"/>
      <c r="H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3:31" s="3" customFormat="1" ht="21" customHeight="1" x14ac:dyDescent="0.2">
      <c r="C111" s="51"/>
      <c r="D111"/>
      <c r="E111" s="13"/>
      <c r="F111"/>
      <c r="G111"/>
      <c r="H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3:31" s="3" customFormat="1" ht="21" customHeight="1" x14ac:dyDescent="0.2">
      <c r="C112" s="51"/>
      <c r="D112"/>
      <c r="E112" s="13"/>
      <c r="F112"/>
      <c r="G112"/>
      <c r="H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3:31" s="3" customFormat="1" ht="21" customHeight="1" x14ac:dyDescent="0.2">
      <c r="C113" s="51"/>
      <c r="D113"/>
      <c r="E113" s="13"/>
      <c r="F113"/>
      <c r="G113"/>
      <c r="H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3:31" s="3" customFormat="1" ht="21" customHeight="1" x14ac:dyDescent="0.2">
      <c r="C114" s="51"/>
      <c r="D114"/>
      <c r="E114" s="13"/>
      <c r="F114"/>
      <c r="G114"/>
      <c r="H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3:31" s="3" customFormat="1" ht="21" customHeight="1" x14ac:dyDescent="0.2">
      <c r="C115" s="51"/>
      <c r="D115"/>
      <c r="E115" s="13"/>
      <c r="F115"/>
      <c r="G115"/>
      <c r="H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3:31" s="3" customFormat="1" ht="21" customHeight="1" x14ac:dyDescent="0.2">
      <c r="C116" s="51"/>
      <c r="D116"/>
      <c r="E116" s="13"/>
      <c r="F116"/>
      <c r="G116"/>
      <c r="H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3:31" s="3" customFormat="1" ht="21" customHeight="1" x14ac:dyDescent="0.2">
      <c r="C117" s="51"/>
      <c r="D117"/>
      <c r="E117" s="13"/>
      <c r="F117"/>
      <c r="G117"/>
      <c r="H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3:31" s="3" customFormat="1" ht="21" customHeight="1" x14ac:dyDescent="0.2">
      <c r="C118" s="51"/>
      <c r="D118"/>
      <c r="E118" s="13"/>
      <c r="F118"/>
      <c r="G118"/>
      <c r="H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3:31" s="3" customFormat="1" ht="21" customHeight="1" x14ac:dyDescent="0.2">
      <c r="C119" s="51"/>
      <c r="D119"/>
      <c r="E119" s="13"/>
      <c r="F119"/>
      <c r="G119"/>
      <c r="H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3:31" s="3" customFormat="1" ht="21" customHeight="1" x14ac:dyDescent="0.2">
      <c r="C120" s="51"/>
      <c r="D120"/>
      <c r="E120" s="13"/>
      <c r="F120"/>
      <c r="G120"/>
      <c r="H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3:31" s="3" customFormat="1" ht="21" customHeight="1" x14ac:dyDescent="0.2">
      <c r="C121" s="51"/>
      <c r="D121"/>
      <c r="E121" s="13"/>
      <c r="F121"/>
      <c r="G121"/>
      <c r="H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3:31" s="3" customFormat="1" ht="21" customHeight="1" x14ac:dyDescent="0.2">
      <c r="C122" s="51"/>
      <c r="D122"/>
      <c r="E122" s="13"/>
      <c r="F122"/>
      <c r="G122"/>
      <c r="H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3:31" s="3" customFormat="1" ht="21" customHeight="1" x14ac:dyDescent="0.2">
      <c r="C123" s="51"/>
      <c r="D123"/>
      <c r="E123" s="13"/>
      <c r="F123"/>
      <c r="G123"/>
      <c r="H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3:31" s="3" customFormat="1" ht="21" customHeight="1" x14ac:dyDescent="0.2">
      <c r="C124" s="51"/>
      <c r="D124"/>
      <c r="E124" s="13"/>
      <c r="F124"/>
      <c r="G124"/>
      <c r="H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3:31" s="3" customFormat="1" ht="21" customHeight="1" x14ac:dyDescent="0.2">
      <c r="C125" s="51"/>
      <c r="D125"/>
      <c r="E125" s="13"/>
      <c r="F125"/>
      <c r="G125"/>
      <c r="H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3:31" s="3" customFormat="1" ht="21" customHeight="1" x14ac:dyDescent="0.2">
      <c r="C126" s="51"/>
      <c r="D126"/>
      <c r="E126" s="13"/>
      <c r="F126"/>
      <c r="G126"/>
      <c r="H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3:31" s="3" customFormat="1" ht="21" customHeight="1" x14ac:dyDescent="0.2">
      <c r="C127" s="51"/>
      <c r="D127"/>
      <c r="E127" s="13"/>
      <c r="F127"/>
      <c r="G127"/>
      <c r="H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3:31" s="3" customFormat="1" ht="21" customHeight="1" x14ac:dyDescent="0.2">
      <c r="C128" s="51"/>
      <c r="D128"/>
      <c r="E128" s="13"/>
      <c r="F128"/>
      <c r="G128"/>
      <c r="H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3:31" s="3" customFormat="1" ht="21" customHeight="1" x14ac:dyDescent="0.2">
      <c r="C129" s="51"/>
      <c r="D129"/>
      <c r="E129" s="13"/>
      <c r="F129"/>
      <c r="G129"/>
      <c r="H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3:31" s="3" customFormat="1" ht="21" customHeight="1" x14ac:dyDescent="0.2">
      <c r="C130" s="51"/>
      <c r="D130"/>
      <c r="E130" s="13"/>
      <c r="F130"/>
      <c r="G130"/>
      <c r="H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3:31" s="3" customFormat="1" ht="21" customHeight="1" x14ac:dyDescent="0.2">
      <c r="C131" s="51"/>
      <c r="D131"/>
      <c r="E131" s="13"/>
      <c r="F131"/>
      <c r="G131"/>
      <c r="H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3:31" s="3" customFormat="1" ht="21" customHeight="1" x14ac:dyDescent="0.2">
      <c r="C132" s="51"/>
      <c r="D132"/>
      <c r="E132" s="13"/>
      <c r="F132"/>
      <c r="G132"/>
      <c r="H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3:31" s="3" customFormat="1" ht="21" customHeight="1" x14ac:dyDescent="0.2">
      <c r="C133" s="51"/>
      <c r="D133"/>
      <c r="E133" s="13"/>
      <c r="F133"/>
      <c r="G133"/>
      <c r="H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3:31" s="3" customFormat="1" ht="21" customHeight="1" x14ac:dyDescent="0.2">
      <c r="C134" s="51"/>
      <c r="D134"/>
      <c r="E134" s="13"/>
      <c r="F134"/>
      <c r="G134"/>
      <c r="H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3:31" s="3" customFormat="1" ht="21" customHeight="1" x14ac:dyDescent="0.2">
      <c r="C135" s="51"/>
      <c r="D135"/>
      <c r="E135" s="13"/>
      <c r="F135"/>
      <c r="G135"/>
      <c r="H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3:31" s="3" customFormat="1" ht="21" customHeight="1" x14ac:dyDescent="0.2">
      <c r="C136" s="51"/>
      <c r="D136"/>
      <c r="E136" s="13"/>
      <c r="F136"/>
      <c r="G136"/>
      <c r="H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3:31" s="3" customFormat="1" ht="21" customHeight="1" x14ac:dyDescent="0.2">
      <c r="C137" s="51"/>
      <c r="D137"/>
      <c r="E137" s="13"/>
      <c r="F137"/>
      <c r="G137"/>
      <c r="H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3:31" s="3" customFormat="1" ht="21" customHeight="1" x14ac:dyDescent="0.2">
      <c r="C138" s="51"/>
      <c r="D138"/>
      <c r="E138" s="13"/>
      <c r="F138"/>
      <c r="G138"/>
      <c r="H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3:31" s="3" customFormat="1" ht="21" customHeight="1" x14ac:dyDescent="0.2">
      <c r="C139" s="51"/>
      <c r="D139"/>
      <c r="E139" s="13"/>
      <c r="F139"/>
      <c r="G139"/>
      <c r="H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3:31" s="3" customFormat="1" ht="21" customHeight="1" x14ac:dyDescent="0.2">
      <c r="C140" s="51"/>
      <c r="D140"/>
      <c r="E140" s="13"/>
      <c r="F140"/>
      <c r="G140"/>
      <c r="H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3:31" s="3" customFormat="1" ht="21" customHeight="1" x14ac:dyDescent="0.2">
      <c r="C141" s="51"/>
      <c r="D141"/>
      <c r="E141" s="13"/>
      <c r="F141"/>
      <c r="G141"/>
      <c r="H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3:31" s="3" customFormat="1" ht="21" customHeight="1" x14ac:dyDescent="0.2">
      <c r="C142" s="51"/>
      <c r="D142"/>
      <c r="E142" s="13"/>
      <c r="F142"/>
      <c r="G142"/>
      <c r="H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3:31" s="3" customFormat="1" ht="21" customHeight="1" x14ac:dyDescent="0.2">
      <c r="C143" s="51"/>
      <c r="D143"/>
      <c r="E143" s="13"/>
      <c r="F143"/>
      <c r="G143"/>
      <c r="H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3:31" s="3" customFormat="1" ht="21" customHeight="1" x14ac:dyDescent="0.2">
      <c r="C144" s="51"/>
      <c r="D144"/>
      <c r="E144" s="13"/>
      <c r="F144"/>
      <c r="G144"/>
      <c r="H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3:31" s="3" customFormat="1" ht="21" customHeight="1" x14ac:dyDescent="0.2">
      <c r="C145" s="51"/>
      <c r="D145"/>
      <c r="E145" s="13"/>
      <c r="F145"/>
      <c r="G145"/>
      <c r="H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3:31" s="3" customFormat="1" ht="21" customHeight="1" x14ac:dyDescent="0.2">
      <c r="C146" s="51"/>
      <c r="D146"/>
      <c r="E146" s="13"/>
      <c r="F146"/>
      <c r="G146"/>
      <c r="H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3:31" s="3" customFormat="1" ht="21" customHeight="1" x14ac:dyDescent="0.2">
      <c r="C147" s="51"/>
      <c r="D147"/>
      <c r="E147" s="13"/>
      <c r="F147"/>
      <c r="G147"/>
      <c r="H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3:31" s="3" customFormat="1" ht="21" customHeight="1" x14ac:dyDescent="0.2">
      <c r="C148" s="51"/>
      <c r="D148"/>
      <c r="E148" s="13"/>
      <c r="F148"/>
      <c r="G148"/>
      <c r="H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3:31" s="3" customFormat="1" ht="21" customHeight="1" x14ac:dyDescent="0.2">
      <c r="C149" s="51"/>
      <c r="D149"/>
      <c r="E149" s="13"/>
      <c r="F149"/>
      <c r="G149"/>
      <c r="H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3:31" s="3" customFormat="1" ht="21" customHeight="1" x14ac:dyDescent="0.2">
      <c r="C150" s="51"/>
      <c r="D150"/>
      <c r="E150" s="13"/>
      <c r="F150"/>
      <c r="G150"/>
      <c r="H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3:31" s="3" customFormat="1" ht="21" customHeight="1" x14ac:dyDescent="0.2">
      <c r="C151" s="51"/>
      <c r="D151"/>
      <c r="E151" s="13"/>
      <c r="F151"/>
      <c r="G151"/>
      <c r="H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3:31" s="3" customFormat="1" ht="21" customHeight="1" x14ac:dyDescent="0.2">
      <c r="C152" s="51"/>
      <c r="D152"/>
      <c r="E152" s="13"/>
      <c r="F152"/>
      <c r="G152"/>
      <c r="H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3:31" s="3" customFormat="1" ht="21" customHeight="1" x14ac:dyDescent="0.2">
      <c r="C153" s="51"/>
      <c r="D153"/>
      <c r="E153" s="13"/>
      <c r="F153"/>
      <c r="G153"/>
      <c r="H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3:31" s="3" customFormat="1" ht="21" customHeight="1" x14ac:dyDescent="0.2">
      <c r="C154" s="51"/>
      <c r="D154"/>
      <c r="E154" s="13"/>
      <c r="F154"/>
      <c r="G154"/>
      <c r="H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3:31" s="3" customFormat="1" ht="21" customHeight="1" x14ac:dyDescent="0.2">
      <c r="C155" s="51"/>
      <c r="D155"/>
      <c r="E155" s="13"/>
      <c r="F155"/>
      <c r="G155"/>
      <c r="H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</sheetData>
  <sheetProtection sheet="1" objects="1" scenarios="1"/>
  <protectedRanges>
    <protectedRange sqref="C2" name="範囲15"/>
    <protectedRange sqref="T6:T8" name="範囲7"/>
    <protectedRange sqref="T3:T5" name="範囲5"/>
    <protectedRange sqref="M3:M5" name="範囲3"/>
    <protectedRange sqref="C3:C11" name="範囲1"/>
    <protectedRange sqref="O3:O5" name="範囲4"/>
    <protectedRange sqref="V3:V5" name="範囲6"/>
    <protectedRange sqref="V6:V8" name="範囲8"/>
  </protectedRanges>
  <mergeCells count="42">
    <mergeCell ref="AD3:AD5"/>
    <mergeCell ref="D2:J2"/>
    <mergeCell ref="K2:Q2"/>
    <mergeCell ref="R2:X2"/>
    <mergeCell ref="C3:C4"/>
    <mergeCell ref="D3:J5"/>
    <mergeCell ref="L3:L5"/>
    <mergeCell ref="P3:P5"/>
    <mergeCell ref="S3:S5"/>
    <mergeCell ref="W3:W5"/>
    <mergeCell ref="AD9:AD11"/>
    <mergeCell ref="AE3:AE5"/>
    <mergeCell ref="C6:C7"/>
    <mergeCell ref="E6:E8"/>
    <mergeCell ref="I6:I8"/>
    <mergeCell ref="K6:Q8"/>
    <mergeCell ref="S6:S8"/>
    <mergeCell ref="W6:W8"/>
    <mergeCell ref="Y6:Y8"/>
    <mergeCell ref="Z6:Z8"/>
    <mergeCell ref="AA6:AA8"/>
    <mergeCell ref="Y3:Y5"/>
    <mergeCell ref="Z3:Z5"/>
    <mergeCell ref="AA3:AA5"/>
    <mergeCell ref="AB3:AB5"/>
    <mergeCell ref="AC3:AC5"/>
    <mergeCell ref="AB6:AB8"/>
    <mergeCell ref="AC6:AC8"/>
    <mergeCell ref="AD6:AD8"/>
    <mergeCell ref="AE6:AE8"/>
    <mergeCell ref="C9:C10"/>
    <mergeCell ref="E9:E11"/>
    <mergeCell ref="I9:I11"/>
    <mergeCell ref="L9:L11"/>
    <mergeCell ref="P9:P11"/>
    <mergeCell ref="R9:X11"/>
    <mergeCell ref="AE9:AE11"/>
    <mergeCell ref="Y9:Y11"/>
    <mergeCell ref="Z9:Z11"/>
    <mergeCell ref="AA9:AA11"/>
    <mergeCell ref="AB9:AB11"/>
    <mergeCell ref="AC9:AC1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9"/>
  <sheetViews>
    <sheetView zoomScale="83" zoomScaleNormal="83" workbookViewId="0">
      <pane ySplit="1" topLeftCell="A2" activePane="bottomLeft" state="frozen"/>
      <selection activeCell="B1" sqref="B1"/>
      <selection pane="bottomLeft" activeCell="AP11" sqref="AP11"/>
    </sheetView>
  </sheetViews>
  <sheetFormatPr defaultRowHeight="13.2" x14ac:dyDescent="0.2"/>
  <cols>
    <col min="1" max="1" width="3.21875" customWidth="1"/>
    <col min="2" max="2" width="21" customWidth="1"/>
    <col min="3" max="3" width="3.77734375" customWidth="1"/>
    <col min="4" max="4" width="1.44140625" customWidth="1"/>
    <col min="5" max="7" width="3.21875" customWidth="1"/>
    <col min="8" max="8" width="1.44140625" customWidth="1"/>
    <col min="9" max="9" width="3.6640625" customWidth="1"/>
    <col min="10" max="10" width="4" customWidth="1"/>
    <col min="11" max="11" width="1.21875" customWidth="1"/>
    <col min="12" max="14" width="3.21875" customWidth="1"/>
    <col min="15" max="15" width="1.33203125" customWidth="1"/>
    <col min="16" max="16" width="3.6640625" customWidth="1"/>
    <col min="17" max="17" width="4.21875" customWidth="1"/>
    <col min="18" max="18" width="1.33203125" customWidth="1"/>
    <col min="19" max="21" width="3.21875" customWidth="1"/>
    <col min="22" max="22" width="1.44140625" customWidth="1"/>
    <col min="23" max="23" width="3.77734375" customWidth="1"/>
    <col min="24" max="24" width="4.109375" customWidth="1"/>
    <col min="25" max="25" width="1.33203125" customWidth="1"/>
    <col min="26" max="28" width="3.21875" customWidth="1"/>
    <col min="29" max="29" width="1.33203125" customWidth="1"/>
    <col min="30" max="30" width="4.21875" customWidth="1"/>
    <col min="31" max="31" width="3.6640625" customWidth="1"/>
    <col min="32" max="32" width="1.77734375" customWidth="1"/>
    <col min="33" max="33" width="3.6640625" customWidth="1"/>
    <col min="34" max="34" width="4.109375" customWidth="1"/>
    <col min="35" max="35" width="3.6640625" customWidth="1"/>
    <col min="36" max="36" width="1.44140625" customWidth="1"/>
    <col min="37" max="37" width="3.44140625" customWidth="1"/>
    <col min="38" max="38" width="3.88671875" customWidth="1"/>
    <col min="39" max="39" width="1.44140625" customWidth="1"/>
    <col min="40" max="42" width="3.109375" customWidth="1"/>
    <col min="43" max="43" width="1.88671875" customWidth="1"/>
    <col min="44" max="44" width="3.77734375" customWidth="1"/>
    <col min="45" max="50" width="6.21875" customWidth="1"/>
    <col min="51" max="51" width="7.33203125" customWidth="1"/>
  </cols>
  <sheetData>
    <row r="1" spans="1:53" ht="26.25" customHeight="1" thickBot="1" x14ac:dyDescent="0.25">
      <c r="A1" s="77"/>
      <c r="B1" s="78" t="s">
        <v>10</v>
      </c>
      <c r="C1" s="167" t="str">
        <f>B2</f>
        <v>古橋・羽柴</v>
      </c>
      <c r="D1" s="168"/>
      <c r="E1" s="168"/>
      <c r="F1" s="168"/>
      <c r="G1" s="168"/>
      <c r="H1" s="168"/>
      <c r="I1" s="172"/>
      <c r="J1" s="167" t="str">
        <f>B5</f>
        <v>近江・沢田</v>
      </c>
      <c r="K1" s="168"/>
      <c r="L1" s="168"/>
      <c r="M1" s="168"/>
      <c r="N1" s="168"/>
      <c r="O1" s="168"/>
      <c r="P1" s="172"/>
      <c r="Q1" s="167" t="str">
        <f>B8</f>
        <v>木下・河瀬</v>
      </c>
      <c r="R1" s="168"/>
      <c r="S1" s="168"/>
      <c r="T1" s="168"/>
      <c r="U1" s="168"/>
      <c r="V1" s="168"/>
      <c r="W1" s="172"/>
      <c r="X1" s="167" t="str">
        <f>B11</f>
        <v>遠藤・塩津</v>
      </c>
      <c r="Y1" s="168"/>
      <c r="Z1" s="168"/>
      <c r="AA1" s="168"/>
      <c r="AB1" s="168"/>
      <c r="AC1" s="168"/>
      <c r="AD1" s="172"/>
      <c r="AE1" s="167" t="str">
        <f>B14</f>
        <v>河村・草田</v>
      </c>
      <c r="AF1" s="168"/>
      <c r="AG1" s="168"/>
      <c r="AH1" s="168"/>
      <c r="AI1" s="168"/>
      <c r="AJ1" s="168"/>
      <c r="AK1" s="172"/>
      <c r="AL1" s="167" t="str">
        <f>B17</f>
        <v>大塚・木下</v>
      </c>
      <c r="AM1" s="168"/>
      <c r="AN1" s="168"/>
      <c r="AO1" s="168"/>
      <c r="AP1" s="168"/>
      <c r="AQ1" s="168"/>
      <c r="AR1" s="168"/>
      <c r="AS1" s="82" t="s">
        <v>5</v>
      </c>
      <c r="AT1" s="79" t="s">
        <v>6</v>
      </c>
      <c r="AU1" s="72" t="s">
        <v>0</v>
      </c>
      <c r="AV1" s="72" t="s">
        <v>7</v>
      </c>
      <c r="AW1" s="72" t="s">
        <v>1</v>
      </c>
      <c r="AX1" s="80" t="s">
        <v>2</v>
      </c>
      <c r="AY1" s="81" t="s">
        <v>4</v>
      </c>
    </row>
    <row r="2" spans="1:53" ht="26.25" customHeight="1" x14ac:dyDescent="0.2">
      <c r="A2" s="16"/>
      <c r="B2" s="153" t="s">
        <v>9</v>
      </c>
      <c r="C2" s="146"/>
      <c r="D2" s="147"/>
      <c r="E2" s="147"/>
      <c r="F2" s="147"/>
      <c r="G2" s="147"/>
      <c r="H2" s="147"/>
      <c r="I2" s="148"/>
      <c r="J2" s="30"/>
      <c r="K2" s="57"/>
      <c r="L2" s="86">
        <v>17</v>
      </c>
      <c r="M2" s="2" t="s">
        <v>3</v>
      </c>
      <c r="N2" s="86">
        <v>21</v>
      </c>
      <c r="O2" s="57"/>
      <c r="P2" s="31"/>
      <c r="Q2" s="30"/>
      <c r="R2" s="57"/>
      <c r="S2" s="86">
        <v>6</v>
      </c>
      <c r="T2" s="2" t="s">
        <v>3</v>
      </c>
      <c r="U2" s="86">
        <v>21</v>
      </c>
      <c r="V2" s="57"/>
      <c r="W2" s="31"/>
      <c r="X2" s="30"/>
      <c r="Y2" s="57"/>
      <c r="Z2" s="86">
        <v>21</v>
      </c>
      <c r="AA2" s="2" t="s">
        <v>3</v>
      </c>
      <c r="AB2" s="86">
        <v>19</v>
      </c>
      <c r="AC2" s="57"/>
      <c r="AD2" s="31"/>
      <c r="AE2" s="30"/>
      <c r="AF2" s="57"/>
      <c r="AG2" s="86">
        <v>13</v>
      </c>
      <c r="AH2" s="2" t="s">
        <v>3</v>
      </c>
      <c r="AI2" s="86">
        <v>21</v>
      </c>
      <c r="AJ2" s="57"/>
      <c r="AK2" s="31"/>
      <c r="AL2" s="30"/>
      <c r="AM2" s="57"/>
      <c r="AN2" s="86">
        <v>9</v>
      </c>
      <c r="AO2" s="2" t="s">
        <v>3</v>
      </c>
      <c r="AP2" s="86">
        <v>21</v>
      </c>
      <c r="AQ2" s="57"/>
      <c r="AR2" s="41"/>
      <c r="AS2" s="170">
        <f>COUNTIF(J4:AL4,"○")</f>
        <v>1</v>
      </c>
      <c r="AT2" s="171">
        <f>COUNTIF(J4:AM4,"●")</f>
        <v>4</v>
      </c>
      <c r="AU2" s="91">
        <f>J3+Q3+X3+AL3+AE3</f>
        <v>2</v>
      </c>
      <c r="AV2" s="91">
        <f>P3+W3+AD3+AR3+AK3</f>
        <v>8</v>
      </c>
      <c r="AW2" s="91">
        <f>SUM(L2:L4,S2:S4,Z2:Z4,AN2:AN4,AG2:AG4)</f>
        <v>136</v>
      </c>
      <c r="AX2" s="165">
        <f>SUM(N2:N4,U2:U4,AB2:AB4,AP2:AP4,AI2:AI4)</f>
        <v>204</v>
      </c>
      <c r="AY2" s="169">
        <v>5</v>
      </c>
    </row>
    <row r="3" spans="1:53" ht="26.25" customHeight="1" x14ac:dyDescent="0.2">
      <c r="A3" s="16">
        <v>1</v>
      </c>
      <c r="B3" s="153"/>
      <c r="C3" s="146"/>
      <c r="D3" s="147"/>
      <c r="E3" s="147"/>
      <c r="F3" s="147"/>
      <c r="G3" s="147"/>
      <c r="H3" s="147"/>
      <c r="I3" s="148"/>
      <c r="J3" s="30">
        <f>COUNTIF(L2:L4,"21")</f>
        <v>0</v>
      </c>
      <c r="K3" s="37"/>
      <c r="L3" s="86">
        <v>12</v>
      </c>
      <c r="M3" s="2" t="s">
        <v>3</v>
      </c>
      <c r="N3" s="86">
        <v>21</v>
      </c>
      <c r="O3" s="49"/>
      <c r="P3" s="31">
        <f>COUNTIF(N2:N4,"21")</f>
        <v>2</v>
      </c>
      <c r="Q3" s="30">
        <f>COUNTIF(S2:S4,"21")</f>
        <v>0</v>
      </c>
      <c r="R3" s="37"/>
      <c r="S3" s="86">
        <v>20</v>
      </c>
      <c r="T3" s="2" t="s">
        <v>3</v>
      </c>
      <c r="U3" s="86">
        <v>21</v>
      </c>
      <c r="V3" s="49"/>
      <c r="W3" s="31">
        <f>COUNTIF(U2:U4,"21")</f>
        <v>2</v>
      </c>
      <c r="X3" s="30">
        <f>COUNTIF(Z2:Z4,"21")</f>
        <v>2</v>
      </c>
      <c r="Y3" s="37"/>
      <c r="Z3" s="86">
        <v>21</v>
      </c>
      <c r="AA3" s="2" t="s">
        <v>3</v>
      </c>
      <c r="AB3" s="86">
        <v>17</v>
      </c>
      <c r="AC3" s="49"/>
      <c r="AD3" s="31">
        <f>COUNTIF(AB2:AB4,"21")</f>
        <v>0</v>
      </c>
      <c r="AE3" s="30">
        <f>COUNTIF(AG2:AG4,"21")</f>
        <v>0</v>
      </c>
      <c r="AF3" s="37"/>
      <c r="AG3" s="86">
        <v>6</v>
      </c>
      <c r="AH3" s="2" t="s">
        <v>3</v>
      </c>
      <c r="AI3" s="86">
        <v>21</v>
      </c>
      <c r="AJ3" s="49"/>
      <c r="AK3" s="31">
        <f>COUNTIF(AI2:AI4,"21")</f>
        <v>2</v>
      </c>
      <c r="AL3" s="30">
        <f>COUNTIF(AN2:AN4,"21")</f>
        <v>0</v>
      </c>
      <c r="AM3" s="37"/>
      <c r="AN3" s="86">
        <v>11</v>
      </c>
      <c r="AO3" s="2" t="s">
        <v>3</v>
      </c>
      <c r="AP3" s="86">
        <v>21</v>
      </c>
      <c r="AQ3" s="49"/>
      <c r="AR3" s="41">
        <f>COUNTIF(AP2:AP4,"21")</f>
        <v>2</v>
      </c>
      <c r="AS3" s="154"/>
      <c r="AT3" s="155"/>
      <c r="AU3" s="156"/>
      <c r="AV3" s="156"/>
      <c r="AW3" s="156"/>
      <c r="AX3" s="157"/>
      <c r="AY3" s="166"/>
    </row>
    <row r="4" spans="1:53" ht="26.25" customHeight="1" x14ac:dyDescent="0.2">
      <c r="A4" s="17"/>
      <c r="B4" s="20" t="s">
        <v>14</v>
      </c>
      <c r="C4" s="149"/>
      <c r="D4" s="150"/>
      <c r="E4" s="150"/>
      <c r="F4" s="150"/>
      <c r="G4" s="150"/>
      <c r="H4" s="150"/>
      <c r="I4" s="151"/>
      <c r="J4" s="44" t="str">
        <f>IF(J3&gt;P3,"○",IF(J3&lt;P3,"●"))</f>
        <v>●</v>
      </c>
      <c r="K4" s="38"/>
      <c r="L4" s="83">
        <v>0</v>
      </c>
      <c r="M4" s="8" t="s">
        <v>3</v>
      </c>
      <c r="N4" s="83">
        <v>0</v>
      </c>
      <c r="O4" s="39"/>
      <c r="P4" s="34"/>
      <c r="Q4" s="44" t="str">
        <f>IF(Q3&gt;W3,"○",IF(Q3&lt;W3,"●"))</f>
        <v>●</v>
      </c>
      <c r="R4" s="38"/>
      <c r="S4" s="83">
        <v>0</v>
      </c>
      <c r="T4" s="8" t="s">
        <v>3</v>
      </c>
      <c r="U4" s="83">
        <v>0</v>
      </c>
      <c r="V4" s="39"/>
      <c r="W4" s="34"/>
      <c r="X4" s="44" t="str">
        <f>IF(X3&gt;AD3,"○",IF(X3&lt;AD3,"●"))</f>
        <v>○</v>
      </c>
      <c r="Y4" s="38"/>
      <c r="Z4" s="83">
        <v>0</v>
      </c>
      <c r="AA4" s="8" t="s">
        <v>3</v>
      </c>
      <c r="AB4" s="83">
        <v>0</v>
      </c>
      <c r="AC4" s="39"/>
      <c r="AD4" s="34"/>
      <c r="AE4" s="44" t="str">
        <f>IF(AE3&gt;AK3,"○",IF(AE3&lt;AK3,"●"))</f>
        <v>●</v>
      </c>
      <c r="AF4" s="38"/>
      <c r="AG4" s="83">
        <v>0</v>
      </c>
      <c r="AH4" s="8" t="s">
        <v>3</v>
      </c>
      <c r="AI4" s="83">
        <v>0</v>
      </c>
      <c r="AJ4" s="39"/>
      <c r="AK4" s="34"/>
      <c r="AL4" s="44" t="str">
        <f>IF(AL3&gt;AR3,"○",IF(AL3&lt;AR3,"●"))</f>
        <v>●</v>
      </c>
      <c r="AM4" s="38"/>
      <c r="AN4" s="88">
        <v>0</v>
      </c>
      <c r="AO4" s="8" t="s">
        <v>54</v>
      </c>
      <c r="AP4" s="88">
        <v>0</v>
      </c>
      <c r="AQ4" s="39"/>
      <c r="AR4" s="36"/>
      <c r="AS4" s="154"/>
      <c r="AT4" s="155"/>
      <c r="AU4" s="156"/>
      <c r="AV4" s="156"/>
      <c r="AW4" s="156"/>
      <c r="AX4" s="157"/>
      <c r="AY4" s="166"/>
    </row>
    <row r="5" spans="1:53" ht="26.25" customHeight="1" x14ac:dyDescent="0.2">
      <c r="A5" s="18"/>
      <c r="B5" s="152" t="s">
        <v>11</v>
      </c>
      <c r="C5" s="29"/>
      <c r="D5" s="45"/>
      <c r="E5" s="14">
        <f>N2</f>
        <v>21</v>
      </c>
      <c r="F5" s="15" t="s">
        <v>3</v>
      </c>
      <c r="G5" s="14">
        <f>L2</f>
        <v>17</v>
      </c>
      <c r="H5" s="45"/>
      <c r="I5" s="33"/>
      <c r="J5" s="143"/>
      <c r="K5" s="144"/>
      <c r="L5" s="144"/>
      <c r="M5" s="144"/>
      <c r="N5" s="144"/>
      <c r="O5" s="144"/>
      <c r="P5" s="145"/>
      <c r="Q5" s="29"/>
      <c r="R5" s="45"/>
      <c r="S5" s="87">
        <v>9</v>
      </c>
      <c r="T5" s="15" t="s">
        <v>3</v>
      </c>
      <c r="U5" s="87">
        <v>21</v>
      </c>
      <c r="V5" s="45"/>
      <c r="W5" s="33"/>
      <c r="X5" s="29"/>
      <c r="Y5" s="45"/>
      <c r="Z5" s="87">
        <v>21</v>
      </c>
      <c r="AA5" s="15" t="s">
        <v>3</v>
      </c>
      <c r="AB5" s="87">
        <v>15</v>
      </c>
      <c r="AC5" s="45"/>
      <c r="AD5" s="33"/>
      <c r="AE5" s="30"/>
      <c r="AF5" s="46"/>
      <c r="AG5" s="86">
        <v>8</v>
      </c>
      <c r="AH5" s="2" t="s">
        <v>3</v>
      </c>
      <c r="AI5" s="86">
        <v>21</v>
      </c>
      <c r="AJ5" s="46"/>
      <c r="AK5" s="31"/>
      <c r="AL5" s="29"/>
      <c r="AM5" s="45"/>
      <c r="AN5" s="87">
        <v>9</v>
      </c>
      <c r="AO5" s="15" t="s">
        <v>3</v>
      </c>
      <c r="AP5" s="87">
        <v>21</v>
      </c>
      <c r="AQ5" s="45"/>
      <c r="AR5" s="35"/>
      <c r="AS5" s="154">
        <f>COUNTIF(C7:AL7,"○")</f>
        <v>2</v>
      </c>
      <c r="AT5" s="155">
        <f>COUNTIF(C7:AM7,"●")</f>
        <v>3</v>
      </c>
      <c r="AU5" s="156">
        <f>C6+Q6+X6+AL6+AE6</f>
        <v>5</v>
      </c>
      <c r="AV5" s="156">
        <f>I6+W6+AD6+AR6+AK6</f>
        <v>6</v>
      </c>
      <c r="AW5" s="156">
        <f>SUM(E5:E7,S5:S7,Z5:Z7,AN5:AN7,AG5:AG7)</f>
        <v>168</v>
      </c>
      <c r="AX5" s="157">
        <f>SUM(G5:G7,U5:U7,AB5:AB7,AP5:AP7,AI5:AI7)</f>
        <v>198</v>
      </c>
      <c r="AY5" s="166">
        <v>4</v>
      </c>
    </row>
    <row r="6" spans="1:53" ht="26.25" customHeight="1" x14ac:dyDescent="0.2">
      <c r="A6" s="16">
        <v>2</v>
      </c>
      <c r="B6" s="153"/>
      <c r="C6" s="30">
        <f>COUNTIF(E5:E7,"21")</f>
        <v>2</v>
      </c>
      <c r="D6" s="37"/>
      <c r="E6" s="1">
        <f t="shared" ref="E6:E7" si="0">N3</f>
        <v>21</v>
      </c>
      <c r="F6" s="2" t="s">
        <v>3</v>
      </c>
      <c r="G6" s="1">
        <f t="shared" ref="G6" si="1">L3</f>
        <v>12</v>
      </c>
      <c r="H6" s="49"/>
      <c r="I6" s="31">
        <f>COUNTIF(G5:G7,"21")</f>
        <v>0</v>
      </c>
      <c r="J6" s="146"/>
      <c r="K6" s="147"/>
      <c r="L6" s="147"/>
      <c r="M6" s="147"/>
      <c r="N6" s="147"/>
      <c r="O6" s="147"/>
      <c r="P6" s="148"/>
      <c r="Q6" s="30">
        <f>COUNTIF(S5:S7,"21")</f>
        <v>0</v>
      </c>
      <c r="R6" s="37"/>
      <c r="S6" s="86">
        <v>14</v>
      </c>
      <c r="T6" s="2" t="s">
        <v>3</v>
      </c>
      <c r="U6" s="86">
        <v>21</v>
      </c>
      <c r="V6" s="49"/>
      <c r="W6" s="31">
        <f>COUNTIF(U5:U7,"21")</f>
        <v>2</v>
      </c>
      <c r="X6" s="30">
        <f>COUNTIF(Z5:Z7,"21")</f>
        <v>2</v>
      </c>
      <c r="Y6" s="37"/>
      <c r="Z6" s="86">
        <v>21</v>
      </c>
      <c r="AA6" s="2" t="s">
        <v>3</v>
      </c>
      <c r="AB6" s="86">
        <v>8</v>
      </c>
      <c r="AC6" s="49"/>
      <c r="AD6" s="31">
        <f>COUNTIF(AB5:AB7,"21")</f>
        <v>0</v>
      </c>
      <c r="AE6" s="30">
        <f>COUNTIF(AG5:AG7,"21")</f>
        <v>1</v>
      </c>
      <c r="AF6" s="37"/>
      <c r="AG6" s="86">
        <v>21</v>
      </c>
      <c r="AH6" s="2" t="s">
        <v>3</v>
      </c>
      <c r="AI6" s="86">
        <v>20</v>
      </c>
      <c r="AJ6" s="49"/>
      <c r="AK6" s="31">
        <f>COUNTIF(AI5:AI7,"21")</f>
        <v>2</v>
      </c>
      <c r="AL6" s="30">
        <f>COUNTIF(AN5:AN7,"21")</f>
        <v>0</v>
      </c>
      <c r="AM6" s="37"/>
      <c r="AN6" s="86">
        <v>12</v>
      </c>
      <c r="AO6" s="2" t="s">
        <v>3</v>
      </c>
      <c r="AP6" s="86">
        <v>21</v>
      </c>
      <c r="AQ6" s="49"/>
      <c r="AR6" s="41">
        <f>COUNTIF(AP5:AP7,"21")</f>
        <v>2</v>
      </c>
      <c r="AS6" s="154"/>
      <c r="AT6" s="155"/>
      <c r="AU6" s="156"/>
      <c r="AV6" s="156"/>
      <c r="AW6" s="156"/>
      <c r="AX6" s="157"/>
      <c r="AY6" s="166"/>
    </row>
    <row r="7" spans="1:53" ht="26.25" customHeight="1" x14ac:dyDescent="0.2">
      <c r="A7" s="17"/>
      <c r="B7" s="63" t="s">
        <v>17</v>
      </c>
      <c r="C7" s="44" t="str">
        <f>IF(C6&gt;I6,"○",IF(C6&lt;I6,"●"))</f>
        <v>○</v>
      </c>
      <c r="D7" s="38"/>
      <c r="E7" s="10">
        <f t="shared" si="0"/>
        <v>0</v>
      </c>
      <c r="F7" s="8" t="s">
        <v>3</v>
      </c>
      <c r="G7" s="10">
        <f>L4</f>
        <v>0</v>
      </c>
      <c r="H7" s="39"/>
      <c r="I7" s="34"/>
      <c r="J7" s="149"/>
      <c r="K7" s="150"/>
      <c r="L7" s="150"/>
      <c r="M7" s="150"/>
      <c r="N7" s="150"/>
      <c r="O7" s="150"/>
      <c r="P7" s="151"/>
      <c r="Q7" s="44" t="str">
        <f>IF(Q6&gt;W6,"○",IF(Q6&lt;W6,"●"))</f>
        <v>●</v>
      </c>
      <c r="R7" s="38"/>
      <c r="S7" s="83">
        <v>0</v>
      </c>
      <c r="T7" s="8" t="s">
        <v>3</v>
      </c>
      <c r="U7" s="83">
        <v>0</v>
      </c>
      <c r="V7" s="39"/>
      <c r="W7" s="34"/>
      <c r="X7" s="44" t="str">
        <f>IF(X6&gt;AD6,"○",IF(X6&lt;AD6,"●"))</f>
        <v>○</v>
      </c>
      <c r="Y7" s="38"/>
      <c r="Z7" s="83">
        <v>0</v>
      </c>
      <c r="AA7" s="8" t="s">
        <v>3</v>
      </c>
      <c r="AB7" s="83">
        <v>0</v>
      </c>
      <c r="AC7" s="39"/>
      <c r="AD7" s="34"/>
      <c r="AE7" s="44" t="str">
        <f>IF(AE6&gt;AK6,"○",IF(AE6&lt;AK6,"●"))</f>
        <v>●</v>
      </c>
      <c r="AF7" s="38"/>
      <c r="AG7" s="83">
        <v>11</v>
      </c>
      <c r="AH7" s="8" t="s">
        <v>3</v>
      </c>
      <c r="AI7" s="83">
        <v>21</v>
      </c>
      <c r="AJ7" s="39"/>
      <c r="AK7" s="34"/>
      <c r="AL7" s="44" t="str">
        <f>IF(AL6&gt;AR6,"○",IF(AL6&lt;AR6,"●"))</f>
        <v>●</v>
      </c>
      <c r="AM7" s="38"/>
      <c r="AN7" s="83">
        <v>0</v>
      </c>
      <c r="AO7" s="8" t="s">
        <v>3</v>
      </c>
      <c r="AP7" s="83">
        <v>0</v>
      </c>
      <c r="AQ7" s="39"/>
      <c r="AR7" s="36"/>
      <c r="AS7" s="154"/>
      <c r="AT7" s="155"/>
      <c r="AU7" s="156"/>
      <c r="AV7" s="156"/>
      <c r="AW7" s="156"/>
      <c r="AX7" s="157"/>
      <c r="AY7" s="166"/>
    </row>
    <row r="8" spans="1:53" ht="26.25" customHeight="1" x14ac:dyDescent="0.2">
      <c r="A8" s="18"/>
      <c r="B8" s="152" t="s">
        <v>12</v>
      </c>
      <c r="C8" s="29"/>
      <c r="D8" s="45"/>
      <c r="E8" s="14">
        <f>U2</f>
        <v>21</v>
      </c>
      <c r="F8" s="15" t="s">
        <v>3</v>
      </c>
      <c r="G8" s="14">
        <f>S2</f>
        <v>6</v>
      </c>
      <c r="H8" s="45"/>
      <c r="I8" s="33"/>
      <c r="J8" s="29"/>
      <c r="K8" s="45"/>
      <c r="L8" s="14">
        <f>U5</f>
        <v>21</v>
      </c>
      <c r="M8" s="15" t="s">
        <v>3</v>
      </c>
      <c r="N8" s="14">
        <f>S5</f>
        <v>9</v>
      </c>
      <c r="O8" s="45"/>
      <c r="P8" s="33"/>
      <c r="Q8" s="143"/>
      <c r="R8" s="144"/>
      <c r="S8" s="144"/>
      <c r="T8" s="144"/>
      <c r="U8" s="144"/>
      <c r="V8" s="144"/>
      <c r="W8" s="145"/>
      <c r="X8" s="29"/>
      <c r="Y8" s="45"/>
      <c r="Z8" s="87">
        <v>21</v>
      </c>
      <c r="AA8" s="15" t="s">
        <v>3</v>
      </c>
      <c r="AB8" s="87">
        <v>10</v>
      </c>
      <c r="AC8" s="45"/>
      <c r="AD8" s="33"/>
      <c r="AE8" s="30"/>
      <c r="AF8" s="46"/>
      <c r="AG8" s="86">
        <v>16</v>
      </c>
      <c r="AH8" s="2" t="s">
        <v>3</v>
      </c>
      <c r="AI8" s="86">
        <v>21</v>
      </c>
      <c r="AJ8" s="46"/>
      <c r="AK8" s="31"/>
      <c r="AL8" s="29"/>
      <c r="AM8" s="45"/>
      <c r="AN8" s="87">
        <v>16</v>
      </c>
      <c r="AO8" s="15" t="s">
        <v>3</v>
      </c>
      <c r="AP8" s="87">
        <v>21</v>
      </c>
      <c r="AQ8" s="45"/>
      <c r="AR8" s="35"/>
      <c r="AS8" s="154">
        <f>COUNTIF(C10:AL10,"○")</f>
        <v>3</v>
      </c>
      <c r="AT8" s="155">
        <f>COUNTIF(C10:AM10,"●")</f>
        <v>2</v>
      </c>
      <c r="AU8" s="156">
        <f>C9+J9+X9+AL9+AE9</f>
        <v>7</v>
      </c>
      <c r="AV8" s="156">
        <f>I9+P9+AD9+AR9+AK9</f>
        <v>4</v>
      </c>
      <c r="AW8" s="156">
        <f>SUM(E8:E10,L8:L10,Z8:Z10,AN8:AN10,AG8:AG10)</f>
        <v>205</v>
      </c>
      <c r="AX8" s="157">
        <f>SUM(G8:G10,N8:N10,AB8:AB10,AP8:AP10,AI8:AI10)</f>
        <v>173</v>
      </c>
      <c r="AY8" s="166">
        <v>3</v>
      </c>
    </row>
    <row r="9" spans="1:53" ht="26.25" customHeight="1" x14ac:dyDescent="0.2">
      <c r="A9" s="16">
        <v>3</v>
      </c>
      <c r="B9" s="153"/>
      <c r="C9" s="30">
        <f>COUNTIF(E8:E10,"21")</f>
        <v>2</v>
      </c>
      <c r="D9" s="37"/>
      <c r="E9" s="1">
        <f t="shared" ref="E9:E10" si="2">U3</f>
        <v>21</v>
      </c>
      <c r="F9" s="2" t="s">
        <v>3</v>
      </c>
      <c r="G9" s="1">
        <f t="shared" ref="G9:G10" si="3">S3</f>
        <v>20</v>
      </c>
      <c r="H9" s="49"/>
      <c r="I9" s="31">
        <f>COUNTIF(G8:G10,"21")</f>
        <v>0</v>
      </c>
      <c r="J9" s="30">
        <f>COUNTIF(L8:L10,"21")</f>
        <v>2</v>
      </c>
      <c r="K9" s="37"/>
      <c r="L9" s="1">
        <f t="shared" ref="L9:L10" si="4">U6</f>
        <v>21</v>
      </c>
      <c r="M9" s="2" t="s">
        <v>3</v>
      </c>
      <c r="N9" s="1">
        <f t="shared" ref="N9:N10" si="5">S6</f>
        <v>14</v>
      </c>
      <c r="O9" s="49"/>
      <c r="P9" s="31">
        <f>COUNTIF(N8:N10,"21")</f>
        <v>0</v>
      </c>
      <c r="Q9" s="146"/>
      <c r="R9" s="147"/>
      <c r="S9" s="147"/>
      <c r="T9" s="147"/>
      <c r="U9" s="147"/>
      <c r="V9" s="147"/>
      <c r="W9" s="148"/>
      <c r="X9" s="30">
        <f>COUNTIF(Z8:Z10,"21")</f>
        <v>2</v>
      </c>
      <c r="Y9" s="37"/>
      <c r="Z9" s="86">
        <v>21</v>
      </c>
      <c r="AA9" s="2" t="s">
        <v>3</v>
      </c>
      <c r="AB9" s="86">
        <v>14</v>
      </c>
      <c r="AC9" s="49"/>
      <c r="AD9" s="31">
        <f>COUNTIF(AB8:AB10,"21")</f>
        <v>0</v>
      </c>
      <c r="AE9" s="30">
        <f>COUNTIF(AG8:AG10,"21")</f>
        <v>1</v>
      </c>
      <c r="AF9" s="37"/>
      <c r="AG9" s="86">
        <v>21</v>
      </c>
      <c r="AH9" s="2" t="s">
        <v>3</v>
      </c>
      <c r="AI9" s="86">
        <v>16</v>
      </c>
      <c r="AJ9" s="49"/>
      <c r="AK9" s="31">
        <f>COUNTIF(AI8:AI10,"21")</f>
        <v>2</v>
      </c>
      <c r="AL9" s="30">
        <f>COUNTIF(AN8:AN10,"21")</f>
        <v>0</v>
      </c>
      <c r="AM9" s="37"/>
      <c r="AN9" s="86">
        <v>9</v>
      </c>
      <c r="AO9" s="2" t="s">
        <v>3</v>
      </c>
      <c r="AP9" s="86">
        <v>21</v>
      </c>
      <c r="AQ9" s="49"/>
      <c r="AR9" s="41">
        <f>COUNTIF(AP8:AP10,"21")</f>
        <v>2</v>
      </c>
      <c r="AS9" s="154"/>
      <c r="AT9" s="155"/>
      <c r="AU9" s="156"/>
      <c r="AV9" s="156"/>
      <c r="AW9" s="156"/>
      <c r="AX9" s="157"/>
      <c r="AY9" s="166"/>
    </row>
    <row r="10" spans="1:53" ht="26.25" customHeight="1" x14ac:dyDescent="0.2">
      <c r="A10" s="17"/>
      <c r="B10" s="20" t="s">
        <v>13</v>
      </c>
      <c r="C10" s="44" t="str">
        <f>IF(C9&gt;I9,"○",IF(C9&lt;I9,"●"))</f>
        <v>○</v>
      </c>
      <c r="D10" s="38"/>
      <c r="E10" s="10">
        <f t="shared" si="2"/>
        <v>0</v>
      </c>
      <c r="F10" s="8" t="s">
        <v>3</v>
      </c>
      <c r="G10" s="10">
        <f t="shared" si="3"/>
        <v>0</v>
      </c>
      <c r="H10" s="39"/>
      <c r="I10" s="34"/>
      <c r="J10" s="44" t="str">
        <f>IF(J9&gt;P9,"○",IF(J9&lt;P9,"●"))</f>
        <v>○</v>
      </c>
      <c r="K10" s="38"/>
      <c r="L10" s="10">
        <f t="shared" si="4"/>
        <v>0</v>
      </c>
      <c r="M10" s="8" t="s">
        <v>3</v>
      </c>
      <c r="N10" s="10">
        <f t="shared" si="5"/>
        <v>0</v>
      </c>
      <c r="O10" s="39"/>
      <c r="P10" s="34"/>
      <c r="Q10" s="149"/>
      <c r="R10" s="150"/>
      <c r="S10" s="150"/>
      <c r="T10" s="150"/>
      <c r="U10" s="150"/>
      <c r="V10" s="150"/>
      <c r="W10" s="151"/>
      <c r="X10" s="44" t="str">
        <f>IF(X9&gt;AD9,"○",IF(X9&lt;AD9,"●"))</f>
        <v>○</v>
      </c>
      <c r="Y10" s="38"/>
      <c r="Z10" s="83">
        <v>0</v>
      </c>
      <c r="AA10" s="8" t="s">
        <v>3</v>
      </c>
      <c r="AB10" s="83">
        <v>0</v>
      </c>
      <c r="AC10" s="39"/>
      <c r="AD10" s="34"/>
      <c r="AE10" s="44" t="str">
        <f>IF(AE9&gt;AK9,"○",IF(AE9&lt;AK9,"●"))</f>
        <v>●</v>
      </c>
      <c r="AF10" s="38"/>
      <c r="AG10" s="83">
        <v>17</v>
      </c>
      <c r="AH10" s="8" t="s">
        <v>3</v>
      </c>
      <c r="AI10" s="83">
        <v>21</v>
      </c>
      <c r="AJ10" s="39"/>
      <c r="AK10" s="34"/>
      <c r="AL10" s="44" t="str">
        <f>IF(AL9&gt;AR9,"○",IF(AL9&lt;AR9,"●"))</f>
        <v>●</v>
      </c>
      <c r="AM10" s="38"/>
      <c r="AN10" s="83">
        <v>0</v>
      </c>
      <c r="AO10" s="8" t="s">
        <v>3</v>
      </c>
      <c r="AP10" s="83">
        <v>0</v>
      </c>
      <c r="AQ10" s="39"/>
      <c r="AR10" s="36"/>
      <c r="AS10" s="154"/>
      <c r="AT10" s="155"/>
      <c r="AU10" s="156"/>
      <c r="AV10" s="156"/>
      <c r="AW10" s="156"/>
      <c r="AX10" s="157"/>
      <c r="AY10" s="166"/>
    </row>
    <row r="11" spans="1:53" ht="26.25" customHeight="1" x14ac:dyDescent="0.2">
      <c r="A11" s="16"/>
      <c r="B11" s="152" t="s">
        <v>15</v>
      </c>
      <c r="C11" s="42"/>
      <c r="D11" s="37"/>
      <c r="E11" s="1">
        <f>AB2</f>
        <v>19</v>
      </c>
      <c r="F11" s="2" t="s">
        <v>8</v>
      </c>
      <c r="G11" s="1">
        <f>Z2</f>
        <v>21</v>
      </c>
      <c r="H11" s="49"/>
      <c r="I11" s="31"/>
      <c r="J11" s="30"/>
      <c r="K11" s="46"/>
      <c r="L11" s="1">
        <f>AB5</f>
        <v>15</v>
      </c>
      <c r="M11" s="2" t="s">
        <v>3</v>
      </c>
      <c r="N11" s="1">
        <f>Z5</f>
        <v>21</v>
      </c>
      <c r="O11" s="46"/>
      <c r="P11" s="31"/>
      <c r="Q11" s="30"/>
      <c r="R11" s="46"/>
      <c r="S11" s="1">
        <f>AB8</f>
        <v>10</v>
      </c>
      <c r="T11" s="2" t="s">
        <v>3</v>
      </c>
      <c r="U11" s="1">
        <f>Z8</f>
        <v>21</v>
      </c>
      <c r="V11" s="46"/>
      <c r="W11" s="31"/>
      <c r="X11" s="106"/>
      <c r="Y11" s="107"/>
      <c r="Z11" s="107"/>
      <c r="AA11" s="107"/>
      <c r="AB11" s="107"/>
      <c r="AC11" s="107"/>
      <c r="AD11" s="123"/>
      <c r="AE11" s="30"/>
      <c r="AF11" s="46"/>
      <c r="AG11" s="86">
        <v>11</v>
      </c>
      <c r="AH11" s="2" t="s">
        <v>3</v>
      </c>
      <c r="AI11" s="86">
        <v>21</v>
      </c>
      <c r="AJ11" s="46"/>
      <c r="AK11" s="31"/>
      <c r="AL11" s="30"/>
      <c r="AM11" s="46"/>
      <c r="AN11" s="86">
        <v>7</v>
      </c>
      <c r="AO11" s="2" t="s">
        <v>3</v>
      </c>
      <c r="AP11" s="86">
        <v>21</v>
      </c>
      <c r="AQ11" s="46"/>
      <c r="AR11" s="41"/>
      <c r="AS11" s="154">
        <f>COUNTIF(C13:AL13,"○")</f>
        <v>0</v>
      </c>
      <c r="AT11" s="155">
        <f>COUNTIF(C13:AM13,"●")</f>
        <v>5</v>
      </c>
      <c r="AU11" s="156">
        <f>C12+J12+AL12+Q12+AE12</f>
        <v>0</v>
      </c>
      <c r="AV11" s="156">
        <f>I12+P12+AR12+W12+AK12</f>
        <v>10</v>
      </c>
      <c r="AW11" s="156">
        <f>SUM(E11:E13,L11:L13,AN11:AN13,S11:S13,AG11:AG13)</f>
        <v>119</v>
      </c>
      <c r="AX11" s="157">
        <f>SUM(G11:G13,N11:N13,AP11:AP13,U11:U13,AI11:AI13)</f>
        <v>210</v>
      </c>
      <c r="AY11" s="95">
        <v>6</v>
      </c>
    </row>
    <row r="12" spans="1:53" ht="26.25" customHeight="1" x14ac:dyDescent="0.2">
      <c r="A12" s="16">
        <v>4</v>
      </c>
      <c r="B12" s="153"/>
      <c r="C12" s="30">
        <f>COUNTIF(E11:E13,"21")</f>
        <v>0</v>
      </c>
      <c r="D12" s="37"/>
      <c r="E12" s="1">
        <f t="shared" ref="E12:E13" si="6">AB3</f>
        <v>17</v>
      </c>
      <c r="F12" s="2" t="s">
        <v>8</v>
      </c>
      <c r="G12" s="1">
        <f t="shared" ref="G12:G13" si="7">Z3</f>
        <v>21</v>
      </c>
      <c r="H12" s="49"/>
      <c r="I12" s="31">
        <f>COUNTIF(G11:G13,"21")</f>
        <v>2</v>
      </c>
      <c r="J12" s="30">
        <f>COUNTIF(L11:L13,"21")</f>
        <v>0</v>
      </c>
      <c r="K12" s="37"/>
      <c r="L12" s="1">
        <f>AB6</f>
        <v>8</v>
      </c>
      <c r="M12" s="2" t="s">
        <v>3</v>
      </c>
      <c r="N12" s="1">
        <f>Z6</f>
        <v>21</v>
      </c>
      <c r="O12" s="49"/>
      <c r="P12" s="31">
        <f>COUNTIF(N11:N13,"21")</f>
        <v>2</v>
      </c>
      <c r="Q12" s="30">
        <f>COUNTIF(S11:S13,"21")</f>
        <v>0</v>
      </c>
      <c r="R12" s="37"/>
      <c r="S12" s="1">
        <f>AB9</f>
        <v>14</v>
      </c>
      <c r="T12" s="2" t="s">
        <v>3</v>
      </c>
      <c r="U12" s="1">
        <f>Z9</f>
        <v>21</v>
      </c>
      <c r="V12" s="49"/>
      <c r="W12" s="31">
        <f>COUNTIF(U11:U13,"21")</f>
        <v>2</v>
      </c>
      <c r="X12" s="108"/>
      <c r="Y12" s="109"/>
      <c r="Z12" s="109"/>
      <c r="AA12" s="109"/>
      <c r="AB12" s="109"/>
      <c r="AC12" s="109"/>
      <c r="AD12" s="124"/>
      <c r="AE12" s="30">
        <f>COUNTIF(AG11:AG13,"21")</f>
        <v>0</v>
      </c>
      <c r="AF12" s="37"/>
      <c r="AG12" s="86">
        <v>10</v>
      </c>
      <c r="AH12" s="2" t="s">
        <v>3</v>
      </c>
      <c r="AI12" s="86">
        <v>21</v>
      </c>
      <c r="AJ12" s="49"/>
      <c r="AK12" s="31">
        <f>COUNTIF(AI11:AI13,"21")</f>
        <v>2</v>
      </c>
      <c r="AL12" s="30">
        <f>COUNTIF(AN11:AN13,"21")</f>
        <v>0</v>
      </c>
      <c r="AM12" s="37"/>
      <c r="AN12" s="86">
        <v>8</v>
      </c>
      <c r="AO12" s="2" t="s">
        <v>3</v>
      </c>
      <c r="AP12" s="86">
        <v>21</v>
      </c>
      <c r="AQ12" s="49"/>
      <c r="AR12" s="41">
        <f>COUNTIF(AP11:AP13,"21")</f>
        <v>2</v>
      </c>
      <c r="AS12" s="154"/>
      <c r="AT12" s="155"/>
      <c r="AU12" s="156"/>
      <c r="AV12" s="156"/>
      <c r="AW12" s="156"/>
      <c r="AX12" s="157"/>
      <c r="AY12" s="96"/>
      <c r="BA12" s="85"/>
    </row>
    <row r="13" spans="1:53" ht="26.25" customHeight="1" x14ac:dyDescent="0.2">
      <c r="A13" s="16"/>
      <c r="B13" s="62" t="s">
        <v>16</v>
      </c>
      <c r="C13" s="52" t="str">
        <f>IF(C12&gt;I12,"○",IF(C12&lt;I12,"●"))</f>
        <v>●</v>
      </c>
      <c r="D13" s="37"/>
      <c r="E13" s="1">
        <f t="shared" si="6"/>
        <v>0</v>
      </c>
      <c r="F13" s="2" t="s">
        <v>8</v>
      </c>
      <c r="G13" s="1">
        <f t="shared" si="7"/>
        <v>0</v>
      </c>
      <c r="H13" s="49"/>
      <c r="I13" s="31"/>
      <c r="J13" s="44" t="str">
        <f>IF(J12&gt;P12,"○",IF(J12&lt;P12,"●"))</f>
        <v>●</v>
      </c>
      <c r="K13" s="38"/>
      <c r="L13" s="10">
        <f>AB7</f>
        <v>0</v>
      </c>
      <c r="M13" s="8" t="s">
        <v>3</v>
      </c>
      <c r="N13" s="10">
        <f>Z7</f>
        <v>0</v>
      </c>
      <c r="O13" s="39"/>
      <c r="P13" s="34"/>
      <c r="Q13" s="44" t="str">
        <f>IF(Q12&gt;W12,"○",IF(Q12&lt;W12,"●"))</f>
        <v>●</v>
      </c>
      <c r="R13" s="38"/>
      <c r="S13" s="10">
        <f>AB10</f>
        <v>0</v>
      </c>
      <c r="T13" s="8" t="s">
        <v>3</v>
      </c>
      <c r="U13" s="10">
        <f>Z10</f>
        <v>0</v>
      </c>
      <c r="V13" s="39"/>
      <c r="W13" s="34"/>
      <c r="X13" s="125"/>
      <c r="Y13" s="126"/>
      <c r="Z13" s="126"/>
      <c r="AA13" s="126"/>
      <c r="AB13" s="126"/>
      <c r="AC13" s="126"/>
      <c r="AD13" s="127"/>
      <c r="AE13" s="44" t="str">
        <f>IF(AE12&gt;AK12,"○",IF(AE12&lt;AK12,"●"))</f>
        <v>●</v>
      </c>
      <c r="AF13" s="38"/>
      <c r="AG13" s="83">
        <v>0</v>
      </c>
      <c r="AH13" s="8" t="s">
        <v>3</v>
      </c>
      <c r="AI13" s="83">
        <v>0</v>
      </c>
      <c r="AJ13" s="39"/>
      <c r="AK13" s="34"/>
      <c r="AL13" s="44" t="str">
        <f>IF(AL12&gt;AR12,"○",IF(AL12&lt;AR12,"●"))</f>
        <v>●</v>
      </c>
      <c r="AM13" s="38"/>
      <c r="AN13" s="83">
        <v>0</v>
      </c>
      <c r="AO13" s="8" t="s">
        <v>3</v>
      </c>
      <c r="AP13" s="83">
        <v>0</v>
      </c>
      <c r="AQ13" s="39"/>
      <c r="AR13" s="36"/>
      <c r="AS13" s="154"/>
      <c r="AT13" s="155"/>
      <c r="AU13" s="156"/>
      <c r="AV13" s="156"/>
      <c r="AW13" s="156"/>
      <c r="AX13" s="157"/>
      <c r="AY13" s="97"/>
    </row>
    <row r="14" spans="1:53" ht="26.25" customHeight="1" x14ac:dyDescent="0.2">
      <c r="A14" s="18"/>
      <c r="B14" s="152" t="s">
        <v>18</v>
      </c>
      <c r="C14" s="29"/>
      <c r="D14" s="45"/>
      <c r="E14" s="14">
        <f>AI2</f>
        <v>21</v>
      </c>
      <c r="F14" s="15" t="s">
        <v>3</v>
      </c>
      <c r="G14" s="14">
        <f>AG2</f>
        <v>13</v>
      </c>
      <c r="H14" s="45"/>
      <c r="I14" s="33"/>
      <c r="J14" s="29"/>
      <c r="K14" s="45"/>
      <c r="L14" s="14">
        <f>AI5</f>
        <v>21</v>
      </c>
      <c r="M14" s="15" t="s">
        <v>3</v>
      </c>
      <c r="N14" s="14">
        <f>AG5</f>
        <v>8</v>
      </c>
      <c r="O14" s="45"/>
      <c r="P14" s="33"/>
      <c r="Q14" s="29"/>
      <c r="R14" s="45"/>
      <c r="S14" s="14">
        <f>AI8</f>
        <v>21</v>
      </c>
      <c r="T14" s="15" t="s">
        <v>3</v>
      </c>
      <c r="U14" s="14">
        <f>AG8</f>
        <v>16</v>
      </c>
      <c r="V14" s="45"/>
      <c r="W14" s="33"/>
      <c r="X14" s="29"/>
      <c r="Y14" s="45"/>
      <c r="Z14" s="14">
        <f>AI11</f>
        <v>21</v>
      </c>
      <c r="AA14" s="15" t="s">
        <v>3</v>
      </c>
      <c r="AB14" s="14">
        <f>AG11</f>
        <v>11</v>
      </c>
      <c r="AC14" s="45"/>
      <c r="AD14" s="33"/>
      <c r="AE14" s="143"/>
      <c r="AF14" s="144"/>
      <c r="AG14" s="144"/>
      <c r="AH14" s="144"/>
      <c r="AI14" s="144"/>
      <c r="AJ14" s="144"/>
      <c r="AK14" s="145"/>
      <c r="AL14" s="29"/>
      <c r="AM14" s="45"/>
      <c r="AN14" s="87">
        <v>21</v>
      </c>
      <c r="AO14" s="15" t="s">
        <v>3</v>
      </c>
      <c r="AP14" s="87">
        <v>14</v>
      </c>
      <c r="AQ14" s="45"/>
      <c r="AR14" s="35"/>
      <c r="AS14" s="154">
        <f>COUNTIF(C16:AL16,"○")</f>
        <v>5</v>
      </c>
      <c r="AT14" s="155">
        <f>COUNTIF(C16:AM16,"●")</f>
        <v>0</v>
      </c>
      <c r="AU14" s="156">
        <f>C15+J15+Q15+AL15+X15</f>
        <v>10</v>
      </c>
      <c r="AV14" s="156">
        <f>I15+P15+W15+AR15+AD15</f>
        <v>2</v>
      </c>
      <c r="AW14" s="156">
        <f>SUM(E14:E16,L14:L16,S14:S16,AN14:AN16,Z14:Z16)</f>
        <v>246</v>
      </c>
      <c r="AX14" s="157">
        <f>SUM(G14:G16,N14:N16,U14:U16,AP14:AP16,AB14:AB16)</f>
        <v>165</v>
      </c>
      <c r="AY14" s="141">
        <v>1</v>
      </c>
    </row>
    <row r="15" spans="1:53" ht="26.25" customHeight="1" x14ac:dyDescent="0.2">
      <c r="A15" s="16">
        <v>5</v>
      </c>
      <c r="B15" s="153"/>
      <c r="C15" s="30">
        <f>COUNTIF(E14:E16,"21")</f>
        <v>2</v>
      </c>
      <c r="D15" s="46"/>
      <c r="E15" s="14">
        <f t="shared" ref="E15:E16" si="8">AI3</f>
        <v>21</v>
      </c>
      <c r="F15" s="2" t="s">
        <v>3</v>
      </c>
      <c r="G15" s="14">
        <f t="shared" ref="G15:G16" si="9">AG3</f>
        <v>6</v>
      </c>
      <c r="H15" s="46"/>
      <c r="I15" s="31">
        <f>COUNTIF(G14:G16,"21")</f>
        <v>0</v>
      </c>
      <c r="J15" s="30">
        <f>COUNTIF(L14:L16,"21")</f>
        <v>2</v>
      </c>
      <c r="K15" s="37"/>
      <c r="L15" s="1">
        <f>AI6</f>
        <v>20</v>
      </c>
      <c r="M15" s="2" t="s">
        <v>3</v>
      </c>
      <c r="N15" s="1">
        <f>AG6</f>
        <v>21</v>
      </c>
      <c r="O15" s="49"/>
      <c r="P15" s="31">
        <f>COUNTIF(N14:N16,"21")</f>
        <v>1</v>
      </c>
      <c r="Q15" s="30">
        <f>COUNTIF(S14:S16,"21")</f>
        <v>2</v>
      </c>
      <c r="R15" s="37"/>
      <c r="S15" s="1">
        <f>AI9</f>
        <v>16</v>
      </c>
      <c r="T15" s="2" t="s">
        <v>3</v>
      </c>
      <c r="U15" s="1">
        <f>AG9</f>
        <v>21</v>
      </c>
      <c r="V15" s="49"/>
      <c r="W15" s="31">
        <f>COUNTIF(U14:U16,"21")</f>
        <v>1</v>
      </c>
      <c r="X15" s="30">
        <f>COUNTIF(Z14:Z16,"21")</f>
        <v>2</v>
      </c>
      <c r="Y15" s="37"/>
      <c r="Z15" s="1">
        <f t="shared" ref="Z15:Z16" si="10">AI12</f>
        <v>21</v>
      </c>
      <c r="AA15" s="2" t="s">
        <v>3</v>
      </c>
      <c r="AB15" s="1">
        <f>AG12</f>
        <v>10</v>
      </c>
      <c r="AC15" s="49"/>
      <c r="AD15" s="31">
        <f>COUNTIF(AB14:AB16,"21")</f>
        <v>0</v>
      </c>
      <c r="AE15" s="146"/>
      <c r="AF15" s="147"/>
      <c r="AG15" s="147"/>
      <c r="AH15" s="147"/>
      <c r="AI15" s="147"/>
      <c r="AJ15" s="147"/>
      <c r="AK15" s="148"/>
      <c r="AL15" s="30">
        <f>COUNTIF(AN14:AN16,"21")</f>
        <v>2</v>
      </c>
      <c r="AM15" s="37"/>
      <c r="AN15" s="86">
        <v>21</v>
      </c>
      <c r="AO15" s="2" t="s">
        <v>3</v>
      </c>
      <c r="AP15" s="86">
        <v>17</v>
      </c>
      <c r="AQ15" s="49"/>
      <c r="AR15" s="41">
        <f>COUNTIF(AP14:AP16,"21")</f>
        <v>0</v>
      </c>
      <c r="AS15" s="154"/>
      <c r="AT15" s="155"/>
      <c r="AU15" s="156"/>
      <c r="AV15" s="156"/>
      <c r="AW15" s="156"/>
      <c r="AX15" s="157"/>
      <c r="AY15" s="141"/>
    </row>
    <row r="16" spans="1:53" ht="26.25" customHeight="1" x14ac:dyDescent="0.2">
      <c r="A16" s="17"/>
      <c r="B16" s="63" t="s">
        <v>19</v>
      </c>
      <c r="C16" s="44" t="str">
        <f>IF(C15&gt;I15,"○",IF(C15&lt;I15,"●"))</f>
        <v>○</v>
      </c>
      <c r="D16" s="48"/>
      <c r="E16" s="14">
        <f t="shared" si="8"/>
        <v>0</v>
      </c>
      <c r="F16" s="8" t="s">
        <v>3</v>
      </c>
      <c r="G16" s="14">
        <f t="shared" si="9"/>
        <v>0</v>
      </c>
      <c r="H16" s="48"/>
      <c r="I16" s="34"/>
      <c r="J16" s="44" t="str">
        <f>IF(J15&gt;P15,"○",IF(J15&lt;P15,"●"))</f>
        <v>○</v>
      </c>
      <c r="K16" s="38"/>
      <c r="L16" s="10">
        <f>AI7</f>
        <v>21</v>
      </c>
      <c r="M16" s="8" t="s">
        <v>3</v>
      </c>
      <c r="N16" s="10">
        <f>AG7</f>
        <v>11</v>
      </c>
      <c r="O16" s="39"/>
      <c r="P16" s="34"/>
      <c r="Q16" s="44" t="str">
        <f>IF(Q15&gt;W15,"○",IF(Q15&lt;W15,"●"))</f>
        <v>○</v>
      </c>
      <c r="R16" s="38"/>
      <c r="S16" s="10">
        <f>AI10</f>
        <v>21</v>
      </c>
      <c r="T16" s="8" t="s">
        <v>3</v>
      </c>
      <c r="U16" s="10">
        <f>AG10</f>
        <v>17</v>
      </c>
      <c r="V16" s="39"/>
      <c r="W16" s="34"/>
      <c r="X16" s="44" t="str">
        <f>IF(X15&gt;AD15,"○",IF(X15&lt;AD15,"●"))</f>
        <v>○</v>
      </c>
      <c r="Y16" s="38"/>
      <c r="Z16" s="1">
        <f t="shared" si="10"/>
        <v>0</v>
      </c>
      <c r="AA16" s="8" t="s">
        <v>3</v>
      </c>
      <c r="AB16" s="10">
        <f>AG13</f>
        <v>0</v>
      </c>
      <c r="AC16" s="39"/>
      <c r="AD16" s="34"/>
      <c r="AE16" s="149"/>
      <c r="AF16" s="150"/>
      <c r="AG16" s="150"/>
      <c r="AH16" s="150"/>
      <c r="AI16" s="150"/>
      <c r="AJ16" s="150"/>
      <c r="AK16" s="151"/>
      <c r="AL16" s="44" t="str">
        <f>IF(AL15&gt;AR15,"○",IF(AL15&lt;AR15,"●"))</f>
        <v>○</v>
      </c>
      <c r="AM16" s="38"/>
      <c r="AN16" s="83">
        <v>0</v>
      </c>
      <c r="AO16" s="8" t="s">
        <v>3</v>
      </c>
      <c r="AP16" s="83">
        <v>0</v>
      </c>
      <c r="AQ16" s="39"/>
      <c r="AR16" s="36"/>
      <c r="AS16" s="154"/>
      <c r="AT16" s="155"/>
      <c r="AU16" s="156"/>
      <c r="AV16" s="156"/>
      <c r="AW16" s="156"/>
      <c r="AX16" s="157"/>
      <c r="AY16" s="141"/>
    </row>
    <row r="17" spans="1:51" ht="26.25" customHeight="1" x14ac:dyDescent="0.2">
      <c r="A17" s="25"/>
      <c r="B17" s="158" t="s">
        <v>20</v>
      </c>
      <c r="C17" s="29"/>
      <c r="D17" s="45"/>
      <c r="E17" s="14">
        <f>AP2</f>
        <v>21</v>
      </c>
      <c r="F17" s="15" t="s">
        <v>3</v>
      </c>
      <c r="G17" s="14">
        <f>AN2</f>
        <v>9</v>
      </c>
      <c r="H17" s="45"/>
      <c r="I17" s="33"/>
      <c r="J17" s="29"/>
      <c r="K17" s="45"/>
      <c r="L17" s="14">
        <f>AP5</f>
        <v>21</v>
      </c>
      <c r="M17" s="15" t="s">
        <v>3</v>
      </c>
      <c r="N17" s="14">
        <f>AN5</f>
        <v>9</v>
      </c>
      <c r="O17" s="45"/>
      <c r="P17" s="33"/>
      <c r="Q17" s="29"/>
      <c r="R17" s="45"/>
      <c r="S17" s="14">
        <f>AP8</f>
        <v>21</v>
      </c>
      <c r="T17" s="15" t="s">
        <v>3</v>
      </c>
      <c r="U17" s="14">
        <f>AN8</f>
        <v>16</v>
      </c>
      <c r="V17" s="45"/>
      <c r="W17" s="33"/>
      <c r="X17" s="29"/>
      <c r="Y17" s="45"/>
      <c r="Z17" s="14">
        <f>AP11</f>
        <v>21</v>
      </c>
      <c r="AA17" s="15" t="s">
        <v>3</v>
      </c>
      <c r="AB17" s="14">
        <f>AN11</f>
        <v>7</v>
      </c>
      <c r="AC17" s="45"/>
      <c r="AD17" s="33"/>
      <c r="AE17" s="30"/>
      <c r="AF17" s="46"/>
      <c r="AG17" s="1">
        <f>AP14</f>
        <v>14</v>
      </c>
      <c r="AH17" s="2" t="s">
        <v>3</v>
      </c>
      <c r="AI17" s="1">
        <f>AN14</f>
        <v>21</v>
      </c>
      <c r="AJ17" s="46"/>
      <c r="AK17" s="31"/>
      <c r="AL17" s="143"/>
      <c r="AM17" s="144"/>
      <c r="AN17" s="144"/>
      <c r="AO17" s="144"/>
      <c r="AP17" s="144"/>
      <c r="AQ17" s="144"/>
      <c r="AR17" s="144"/>
      <c r="AS17" s="154">
        <f>COUNTIF(C19:AL19,"○")</f>
        <v>4</v>
      </c>
      <c r="AT17" s="155">
        <f>COUNTIF(C19:AM19,"●")</f>
        <v>1</v>
      </c>
      <c r="AU17" s="156">
        <f>C18+J18+Q18+X18+AE18</f>
        <v>8</v>
      </c>
      <c r="AV17" s="156">
        <f>I18+P18+W18+AD18+AK18</f>
        <v>2</v>
      </c>
      <c r="AW17" s="156">
        <f>SUM(E17:E19,L17:L19,S17:S19,Z17:Z19,AG17:AG19)</f>
        <v>199</v>
      </c>
      <c r="AX17" s="157">
        <f>SUM(G17:G19,N17:N19,U17:U19,AB17:AB19,AI17:AI19)</f>
        <v>123</v>
      </c>
      <c r="AY17" s="141">
        <v>2</v>
      </c>
    </row>
    <row r="18" spans="1:51" ht="26.25" customHeight="1" x14ac:dyDescent="0.2">
      <c r="A18" s="22">
        <v>6</v>
      </c>
      <c r="B18" s="153"/>
      <c r="C18" s="30">
        <f>COUNTIF(E17:E19,"21")</f>
        <v>2</v>
      </c>
      <c r="D18" s="46"/>
      <c r="E18" s="1">
        <f>AP3</f>
        <v>21</v>
      </c>
      <c r="F18" s="2" t="s">
        <v>3</v>
      </c>
      <c r="G18" s="1">
        <f>AN3</f>
        <v>11</v>
      </c>
      <c r="H18" s="46"/>
      <c r="I18" s="31">
        <f>COUNTIF(G17:G19,"21")</f>
        <v>0</v>
      </c>
      <c r="J18" s="30">
        <f>COUNTIF(L17:L19,"21")</f>
        <v>2</v>
      </c>
      <c r="K18" s="37"/>
      <c r="L18" s="1">
        <f>AP6</f>
        <v>21</v>
      </c>
      <c r="M18" s="2" t="s">
        <v>3</v>
      </c>
      <c r="N18" s="1">
        <f>AN6</f>
        <v>12</v>
      </c>
      <c r="O18" s="49"/>
      <c r="P18" s="31">
        <f>COUNTIF(N17:N19,"21")</f>
        <v>0</v>
      </c>
      <c r="Q18" s="30">
        <f>COUNTIF(S17:S19,"21")</f>
        <v>2</v>
      </c>
      <c r="R18" s="37"/>
      <c r="S18" s="1">
        <f>AP9</f>
        <v>21</v>
      </c>
      <c r="T18" s="2" t="s">
        <v>3</v>
      </c>
      <c r="U18" s="1">
        <f>AN9</f>
        <v>9</v>
      </c>
      <c r="V18" s="49"/>
      <c r="W18" s="31">
        <f>COUNTIF(U17:U19,"21")</f>
        <v>0</v>
      </c>
      <c r="X18" s="30">
        <f>COUNTIF(Z17:Z19,"21")</f>
        <v>2</v>
      </c>
      <c r="Y18" s="37"/>
      <c r="Z18" s="1">
        <f>AP12</f>
        <v>21</v>
      </c>
      <c r="AA18" s="2" t="s">
        <v>3</v>
      </c>
      <c r="AB18" s="1">
        <f>AN12</f>
        <v>8</v>
      </c>
      <c r="AC18" s="49"/>
      <c r="AD18" s="31">
        <f>COUNTIF(AB17:AB19,"21")</f>
        <v>0</v>
      </c>
      <c r="AE18" s="30">
        <f>COUNTIF(AG17:AG19,"21")</f>
        <v>0</v>
      </c>
      <c r="AF18" s="37"/>
      <c r="AG18" s="1">
        <f>AP15</f>
        <v>17</v>
      </c>
      <c r="AH18" s="2" t="s">
        <v>3</v>
      </c>
      <c r="AI18" s="1">
        <f>AN15</f>
        <v>21</v>
      </c>
      <c r="AJ18" s="49"/>
      <c r="AK18" s="31">
        <f>COUNTIF(AI17:AI19,"21")</f>
        <v>2</v>
      </c>
      <c r="AL18" s="146"/>
      <c r="AM18" s="147"/>
      <c r="AN18" s="147"/>
      <c r="AO18" s="147"/>
      <c r="AP18" s="147"/>
      <c r="AQ18" s="147"/>
      <c r="AR18" s="147"/>
      <c r="AS18" s="154"/>
      <c r="AT18" s="155"/>
      <c r="AU18" s="156"/>
      <c r="AV18" s="156"/>
      <c r="AW18" s="156"/>
      <c r="AX18" s="157"/>
      <c r="AY18" s="141"/>
    </row>
    <row r="19" spans="1:51" ht="26.25" customHeight="1" thickBot="1" x14ac:dyDescent="0.25">
      <c r="A19" s="23"/>
      <c r="B19" s="24" t="s" ph="1">
        <v>16</v>
      </c>
      <c r="C19" s="43" t="str">
        <f>IF(C18&gt;I18,"○",IF(C18&lt;I18,"●"))</f>
        <v>○</v>
      </c>
      <c r="D19" s="47"/>
      <c r="E19" s="11">
        <f>AP4</f>
        <v>0</v>
      </c>
      <c r="F19" s="12" t="s">
        <v>3</v>
      </c>
      <c r="G19" s="11">
        <f>AN4</f>
        <v>0</v>
      </c>
      <c r="H19" s="47"/>
      <c r="I19" s="32"/>
      <c r="J19" s="43" t="str">
        <f>IF(J18&gt;P18,"○",IF(J18&lt;P18,"●"))</f>
        <v>○</v>
      </c>
      <c r="K19" s="40"/>
      <c r="L19" s="11">
        <f>AP7</f>
        <v>0</v>
      </c>
      <c r="M19" s="12" t="s">
        <v>3</v>
      </c>
      <c r="N19" s="11">
        <f>AN7</f>
        <v>0</v>
      </c>
      <c r="O19" s="50"/>
      <c r="P19" s="32"/>
      <c r="Q19" s="43" t="str">
        <f>IF(Q18&gt;W18,"○",IF(Q18&lt;W18,"●"))</f>
        <v>○</v>
      </c>
      <c r="R19" s="40"/>
      <c r="S19" s="11">
        <f>AP10</f>
        <v>0</v>
      </c>
      <c r="T19" s="12" t="s">
        <v>3</v>
      </c>
      <c r="U19" s="11">
        <f>AN10</f>
        <v>0</v>
      </c>
      <c r="V19" s="50"/>
      <c r="W19" s="32"/>
      <c r="X19" s="43" t="str">
        <f>IF(X18&gt;AD18,"○",IF(X18&lt;AD18,"●"))</f>
        <v>○</v>
      </c>
      <c r="Y19" s="40"/>
      <c r="Z19" s="11">
        <f>AP13</f>
        <v>0</v>
      </c>
      <c r="AA19" s="12" t="s">
        <v>3</v>
      </c>
      <c r="AB19" s="11">
        <f>AN13</f>
        <v>0</v>
      </c>
      <c r="AC19" s="50"/>
      <c r="AD19" s="32"/>
      <c r="AE19" s="43" t="str">
        <f>IF(AE18&gt;AK18,"○",IF(AE18&lt;AK18,"●"))</f>
        <v>●</v>
      </c>
      <c r="AF19" s="40"/>
      <c r="AG19" s="11">
        <f>AP16</f>
        <v>0</v>
      </c>
      <c r="AH19" s="12" t="s">
        <v>3</v>
      </c>
      <c r="AI19" s="11">
        <f>AN16</f>
        <v>0</v>
      </c>
      <c r="AJ19" s="50"/>
      <c r="AK19" s="32"/>
      <c r="AL19" s="159"/>
      <c r="AM19" s="160"/>
      <c r="AN19" s="160"/>
      <c r="AO19" s="160"/>
      <c r="AP19" s="160"/>
      <c r="AQ19" s="160"/>
      <c r="AR19" s="160"/>
      <c r="AS19" s="161"/>
      <c r="AT19" s="162"/>
      <c r="AU19" s="163"/>
      <c r="AV19" s="163"/>
      <c r="AW19" s="163"/>
      <c r="AX19" s="164"/>
      <c r="AY19" s="142"/>
    </row>
  </sheetData>
  <sheetProtection sheet="1" objects="1" scenarios="1"/>
  <protectedRanges>
    <protectedRange sqref="AP2:AP16" name="範囲12"/>
    <protectedRange sqref="AN2:AN16" name="範囲11"/>
    <protectedRange sqref="AI2:AI13" name="範囲9"/>
    <protectedRange sqref="AB2:AB10" name="範囲7"/>
    <protectedRange sqref="U2:U7" name="範囲5"/>
    <protectedRange sqref="N2:N4" name="範囲3"/>
    <protectedRange sqref="B2:B19" name="範囲1"/>
    <protectedRange sqref="L2:L4" name="範囲2"/>
    <protectedRange sqref="S2:S7" name="範囲4"/>
    <protectedRange sqref="Z2:Z10" name="範囲6"/>
    <protectedRange sqref="AG2:AG13" name="範囲8"/>
    <protectedRange sqref="B1" name="範囲10"/>
  </protectedRanges>
  <mergeCells count="60">
    <mergeCell ref="B2:B3"/>
    <mergeCell ref="C2:I4"/>
    <mergeCell ref="AE1:AK1"/>
    <mergeCell ref="C1:I1"/>
    <mergeCell ref="J1:P1"/>
    <mergeCell ref="Q1:W1"/>
    <mergeCell ref="X1:AD1"/>
    <mergeCell ref="AL1:AR1"/>
    <mergeCell ref="AY2:AY4"/>
    <mergeCell ref="B5:B6"/>
    <mergeCell ref="J5:P7"/>
    <mergeCell ref="AS5:AS7"/>
    <mergeCell ref="AT5:AT7"/>
    <mergeCell ref="AU5:AU7"/>
    <mergeCell ref="AV5:AV7"/>
    <mergeCell ref="AW5:AW7"/>
    <mergeCell ref="AX5:AX7"/>
    <mergeCell ref="AY5:AY7"/>
    <mergeCell ref="AS2:AS4"/>
    <mergeCell ref="AT2:AT4"/>
    <mergeCell ref="AU2:AU4"/>
    <mergeCell ref="AV2:AV4"/>
    <mergeCell ref="AW2:AW4"/>
    <mergeCell ref="AX2:AX4"/>
    <mergeCell ref="AW8:AW10"/>
    <mergeCell ref="AX8:AX10"/>
    <mergeCell ref="AY8:AY10"/>
    <mergeCell ref="B14:B15"/>
    <mergeCell ref="AS14:AS16"/>
    <mergeCell ref="AT14:AT16"/>
    <mergeCell ref="AU14:AU16"/>
    <mergeCell ref="AV14:AV16"/>
    <mergeCell ref="AW14:AW16"/>
    <mergeCell ref="B8:B9"/>
    <mergeCell ref="Q8:W10"/>
    <mergeCell ref="AS8:AS10"/>
    <mergeCell ref="AT8:AT10"/>
    <mergeCell ref="AU8:AU10"/>
    <mergeCell ref="AV8:AV10"/>
    <mergeCell ref="AT17:AT19"/>
    <mergeCell ref="AU17:AU19"/>
    <mergeCell ref="AV17:AV19"/>
    <mergeCell ref="AW17:AW19"/>
    <mergeCell ref="AX17:AX19"/>
    <mergeCell ref="AY11:AY13"/>
    <mergeCell ref="AY17:AY19"/>
    <mergeCell ref="X11:AD13"/>
    <mergeCell ref="AE14:AK16"/>
    <mergeCell ref="B11:B12"/>
    <mergeCell ref="AS11:AS13"/>
    <mergeCell ref="AT11:AT13"/>
    <mergeCell ref="AU11:AU13"/>
    <mergeCell ref="AV11:AV13"/>
    <mergeCell ref="AW11:AW13"/>
    <mergeCell ref="AX11:AX13"/>
    <mergeCell ref="AX14:AX16"/>
    <mergeCell ref="AY14:AY16"/>
    <mergeCell ref="B17:B18"/>
    <mergeCell ref="AL17:AR19"/>
    <mergeCell ref="AS17:AS1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19"/>
  <sheetViews>
    <sheetView tabSelected="1" zoomScale="83" zoomScaleNormal="83" workbookViewId="0">
      <pane ySplit="1" topLeftCell="A2" activePane="bottomLeft" state="frozen"/>
      <selection activeCell="B1" sqref="B1"/>
      <selection pane="bottomLeft" activeCell="AY5" sqref="AY5:AY7"/>
    </sheetView>
  </sheetViews>
  <sheetFormatPr defaultRowHeight="13.2" x14ac:dyDescent="0.2"/>
  <cols>
    <col min="1" max="1" width="3.21875" customWidth="1"/>
    <col min="2" max="2" width="21" customWidth="1"/>
    <col min="3" max="3" width="3.77734375" customWidth="1"/>
    <col min="4" max="4" width="1.44140625" customWidth="1"/>
    <col min="5" max="7" width="3.21875" customWidth="1"/>
    <col min="8" max="8" width="1.44140625" customWidth="1"/>
    <col min="9" max="9" width="3.6640625" customWidth="1"/>
    <col min="10" max="10" width="4" customWidth="1"/>
    <col min="11" max="11" width="1.21875" customWidth="1"/>
    <col min="12" max="14" width="3.21875" customWidth="1"/>
    <col min="15" max="15" width="1.33203125" customWidth="1"/>
    <col min="16" max="16" width="3.6640625" customWidth="1"/>
    <col min="17" max="17" width="4.21875" customWidth="1"/>
    <col min="18" max="18" width="1.33203125" customWidth="1"/>
    <col min="19" max="21" width="3.21875" customWidth="1"/>
    <col min="22" max="22" width="1.44140625" customWidth="1"/>
    <col min="23" max="23" width="3.77734375" customWidth="1"/>
    <col min="24" max="24" width="4.109375" customWidth="1"/>
    <col min="25" max="25" width="1.33203125" customWidth="1"/>
    <col min="26" max="28" width="3.21875" customWidth="1"/>
    <col min="29" max="29" width="1.33203125" customWidth="1"/>
    <col min="30" max="30" width="4.21875" customWidth="1"/>
    <col min="31" max="31" width="3.6640625" customWidth="1"/>
    <col min="32" max="32" width="1.77734375" customWidth="1"/>
    <col min="33" max="33" width="3.6640625" customWidth="1"/>
    <col min="34" max="34" width="4.109375" customWidth="1"/>
    <col min="35" max="35" width="3.6640625" customWidth="1"/>
    <col min="36" max="36" width="1.44140625" customWidth="1"/>
    <col min="37" max="37" width="3.44140625" customWidth="1"/>
    <col min="38" max="38" width="3.88671875" customWidth="1"/>
    <col min="39" max="39" width="1.44140625" customWidth="1"/>
    <col min="40" max="42" width="3.109375" customWidth="1"/>
    <col min="43" max="43" width="1.88671875" customWidth="1"/>
    <col min="44" max="44" width="3.77734375" customWidth="1"/>
    <col min="45" max="50" width="6.21875" customWidth="1"/>
    <col min="51" max="51" width="7.33203125" customWidth="1"/>
  </cols>
  <sheetData>
    <row r="1" spans="1:54" ht="26.25" customHeight="1" thickBot="1" x14ac:dyDescent="0.25">
      <c r="A1" s="77"/>
      <c r="B1" s="78" t="s">
        <v>21</v>
      </c>
      <c r="C1" s="167" t="str">
        <f>B2</f>
        <v>大澤・竹下</v>
      </c>
      <c r="D1" s="168"/>
      <c r="E1" s="168"/>
      <c r="F1" s="168"/>
      <c r="G1" s="168"/>
      <c r="H1" s="168"/>
      <c r="I1" s="172"/>
      <c r="J1" s="167" t="str">
        <f>B5</f>
        <v>半田・近藤</v>
      </c>
      <c r="K1" s="168"/>
      <c r="L1" s="168"/>
      <c r="M1" s="168"/>
      <c r="N1" s="168"/>
      <c r="O1" s="168"/>
      <c r="P1" s="172"/>
      <c r="Q1" s="167" t="str">
        <f>B8</f>
        <v>岩田・大石</v>
      </c>
      <c r="R1" s="168"/>
      <c r="S1" s="168"/>
      <c r="T1" s="168"/>
      <c r="U1" s="168"/>
      <c r="V1" s="168"/>
      <c r="W1" s="172"/>
      <c r="X1" s="167" t="str">
        <f>B11</f>
        <v>増井・村田</v>
      </c>
      <c r="Y1" s="168"/>
      <c r="Z1" s="168"/>
      <c r="AA1" s="168"/>
      <c r="AB1" s="168"/>
      <c r="AC1" s="168"/>
      <c r="AD1" s="172"/>
      <c r="AE1" s="167" t="str">
        <f>B14</f>
        <v>丸山・可児</v>
      </c>
      <c r="AF1" s="168"/>
      <c r="AG1" s="168"/>
      <c r="AH1" s="168"/>
      <c r="AI1" s="168"/>
      <c r="AJ1" s="168"/>
      <c r="AK1" s="172"/>
      <c r="AL1" s="167" t="str">
        <f>B17</f>
        <v>神田・杉</v>
      </c>
      <c r="AM1" s="168"/>
      <c r="AN1" s="168"/>
      <c r="AO1" s="168"/>
      <c r="AP1" s="168"/>
      <c r="AQ1" s="168"/>
      <c r="AR1" s="168"/>
      <c r="AS1" s="82" t="s">
        <v>5</v>
      </c>
      <c r="AT1" s="79" t="s">
        <v>6</v>
      </c>
      <c r="AU1" s="72" t="s">
        <v>0</v>
      </c>
      <c r="AV1" s="72" t="s">
        <v>7</v>
      </c>
      <c r="AW1" s="72" t="s">
        <v>1</v>
      </c>
      <c r="AX1" s="80" t="s">
        <v>2</v>
      </c>
      <c r="AY1" s="81" t="s">
        <v>4</v>
      </c>
    </row>
    <row r="2" spans="1:54" ht="26.25" customHeight="1" x14ac:dyDescent="0.2">
      <c r="A2" s="16"/>
      <c r="B2" s="153" t="s">
        <v>22</v>
      </c>
      <c r="C2" s="146"/>
      <c r="D2" s="147"/>
      <c r="E2" s="147"/>
      <c r="F2" s="147"/>
      <c r="G2" s="147"/>
      <c r="H2" s="147"/>
      <c r="I2" s="148"/>
      <c r="J2" s="30"/>
      <c r="K2" s="57"/>
      <c r="L2" s="86">
        <v>21</v>
      </c>
      <c r="M2" s="2" t="s">
        <v>3</v>
      </c>
      <c r="N2" s="86">
        <v>12</v>
      </c>
      <c r="O2" s="57"/>
      <c r="P2" s="31"/>
      <c r="Q2" s="30"/>
      <c r="R2" s="57"/>
      <c r="S2" s="86">
        <v>20</v>
      </c>
      <c r="T2" s="2" t="s">
        <v>3</v>
      </c>
      <c r="U2" s="86">
        <v>21</v>
      </c>
      <c r="V2" s="57"/>
      <c r="W2" s="31"/>
      <c r="X2" s="30"/>
      <c r="Y2" s="57"/>
      <c r="Z2" s="86">
        <v>17</v>
      </c>
      <c r="AA2" s="2" t="s">
        <v>3</v>
      </c>
      <c r="AB2" s="86">
        <v>21</v>
      </c>
      <c r="AC2" s="57"/>
      <c r="AD2" s="31"/>
      <c r="AE2" s="30"/>
      <c r="AF2" s="57"/>
      <c r="AG2" s="86">
        <v>11</v>
      </c>
      <c r="AH2" s="2" t="s">
        <v>3</v>
      </c>
      <c r="AI2" s="86">
        <v>21</v>
      </c>
      <c r="AJ2" s="57"/>
      <c r="AK2" s="31"/>
      <c r="AL2" s="30"/>
      <c r="AM2" s="57"/>
      <c r="AN2" s="86">
        <v>12</v>
      </c>
      <c r="AO2" s="2" t="s">
        <v>3</v>
      </c>
      <c r="AP2" s="86">
        <v>21</v>
      </c>
      <c r="AQ2" s="57"/>
      <c r="AR2" s="41"/>
      <c r="AS2" s="170">
        <f>COUNTIF(J4:AL4,"○")</f>
        <v>2</v>
      </c>
      <c r="AT2" s="171">
        <f>COUNTIF(J4:AM4,"●")</f>
        <v>3</v>
      </c>
      <c r="AU2" s="91">
        <f>J3+Q3+X3+AL3+AE3</f>
        <v>4</v>
      </c>
      <c r="AV2" s="91">
        <f>P3+W3+AD3+AR3+AK3</f>
        <v>7</v>
      </c>
      <c r="AW2" s="91">
        <f>SUM(L2:L4,S2:S4,Z2:Z4,AN2:AN4,AG2:AG4)</f>
        <v>193</v>
      </c>
      <c r="AX2" s="165">
        <f>SUM(N2:N4,U2:U4,AB2:AB4,AP2:AP4,AI2:AI4)</f>
        <v>202</v>
      </c>
      <c r="AY2" s="169">
        <v>4</v>
      </c>
    </row>
    <row r="3" spans="1:54" ht="26.25" customHeight="1" x14ac:dyDescent="0.2">
      <c r="A3" s="16">
        <v>1</v>
      </c>
      <c r="B3" s="153"/>
      <c r="C3" s="146"/>
      <c r="D3" s="147"/>
      <c r="E3" s="147"/>
      <c r="F3" s="147"/>
      <c r="G3" s="147"/>
      <c r="H3" s="147"/>
      <c r="I3" s="148"/>
      <c r="J3" s="30">
        <f>COUNTIF(L2:L4,"21")</f>
        <v>2</v>
      </c>
      <c r="K3" s="37"/>
      <c r="L3" s="86">
        <v>21</v>
      </c>
      <c r="M3" s="2" t="s">
        <v>3</v>
      </c>
      <c r="N3" s="86">
        <v>16</v>
      </c>
      <c r="O3" s="60"/>
      <c r="P3" s="31">
        <f>COUNTIF(N2:N4,"21")</f>
        <v>0</v>
      </c>
      <c r="Q3" s="30">
        <f>COUNTIF(S2:S4,"21")</f>
        <v>0</v>
      </c>
      <c r="R3" s="37"/>
      <c r="S3" s="86">
        <v>18</v>
      </c>
      <c r="T3" s="2" t="s">
        <v>3</v>
      </c>
      <c r="U3" s="86">
        <v>21</v>
      </c>
      <c r="V3" s="60"/>
      <c r="W3" s="31">
        <f>COUNTIF(U2:U4,"21")</f>
        <v>2</v>
      </c>
      <c r="X3" s="30">
        <f>COUNTIF(Z2:Z4,"21")</f>
        <v>2</v>
      </c>
      <c r="Y3" s="37"/>
      <c r="Z3" s="86">
        <v>21</v>
      </c>
      <c r="AA3" s="2" t="s">
        <v>3</v>
      </c>
      <c r="AB3" s="86">
        <v>18</v>
      </c>
      <c r="AC3" s="60"/>
      <c r="AD3" s="31">
        <f>COUNTIF(AB2:AB4,"21")</f>
        <v>1</v>
      </c>
      <c r="AE3" s="30">
        <f>COUNTIF(AG2:AG4,"21")</f>
        <v>0</v>
      </c>
      <c r="AF3" s="37"/>
      <c r="AG3" s="86">
        <v>18</v>
      </c>
      <c r="AH3" s="2" t="s">
        <v>3</v>
      </c>
      <c r="AI3" s="86">
        <v>21</v>
      </c>
      <c r="AJ3" s="60"/>
      <c r="AK3" s="31">
        <f>COUNTIF(AI2:AI4,"21")</f>
        <v>2</v>
      </c>
      <c r="AL3" s="30">
        <f>COUNTIF(AN2:AN4,"21")</f>
        <v>0</v>
      </c>
      <c r="AM3" s="37"/>
      <c r="AN3" s="86">
        <v>13</v>
      </c>
      <c r="AO3" s="2" t="s">
        <v>3</v>
      </c>
      <c r="AP3" s="86">
        <v>21</v>
      </c>
      <c r="AQ3" s="60"/>
      <c r="AR3" s="41">
        <f>COUNTIF(AP2:AP4,"21")</f>
        <v>2</v>
      </c>
      <c r="AS3" s="154"/>
      <c r="AT3" s="155"/>
      <c r="AU3" s="156"/>
      <c r="AV3" s="156"/>
      <c r="AW3" s="156"/>
      <c r="AX3" s="157"/>
      <c r="AY3" s="166"/>
    </row>
    <row r="4" spans="1:54" ht="26.25" customHeight="1" x14ac:dyDescent="0.2">
      <c r="A4" s="17"/>
      <c r="B4" s="63" t="s">
        <v>17</v>
      </c>
      <c r="C4" s="149"/>
      <c r="D4" s="150"/>
      <c r="E4" s="150"/>
      <c r="F4" s="150"/>
      <c r="G4" s="150"/>
      <c r="H4" s="150"/>
      <c r="I4" s="151"/>
      <c r="J4" s="55" t="str">
        <f>IF(J3&gt;P3,"○",IF(J3&lt;P3,"●"))</f>
        <v>○</v>
      </c>
      <c r="K4" s="38"/>
      <c r="L4" s="83">
        <v>0</v>
      </c>
      <c r="M4" s="8" t="s">
        <v>3</v>
      </c>
      <c r="N4" s="83">
        <v>0</v>
      </c>
      <c r="O4" s="39"/>
      <c r="P4" s="34"/>
      <c r="Q4" s="55" t="str">
        <f>IF(Q3&gt;W3,"○",IF(Q3&lt;W3,"●"))</f>
        <v>●</v>
      </c>
      <c r="R4" s="38"/>
      <c r="S4" s="83">
        <v>0</v>
      </c>
      <c r="T4" s="8" t="s">
        <v>3</v>
      </c>
      <c r="U4" s="83">
        <v>0</v>
      </c>
      <c r="V4" s="39"/>
      <c r="W4" s="34"/>
      <c r="X4" s="55" t="str">
        <f>IF(X3&gt;AD3,"○",IF(X3&lt;AD3,"●"))</f>
        <v>○</v>
      </c>
      <c r="Y4" s="38"/>
      <c r="Z4" s="83">
        <v>21</v>
      </c>
      <c r="AA4" s="8" t="s">
        <v>3</v>
      </c>
      <c r="AB4" s="83">
        <v>9</v>
      </c>
      <c r="AC4" s="39"/>
      <c r="AD4" s="34"/>
      <c r="AE4" s="55" t="str">
        <f>IF(AE3&gt;AK3,"○",IF(AE3&lt;AK3,"●"))</f>
        <v>●</v>
      </c>
      <c r="AF4" s="38"/>
      <c r="AG4" s="83">
        <v>0</v>
      </c>
      <c r="AH4" s="8" t="s">
        <v>3</v>
      </c>
      <c r="AI4" s="83">
        <v>0</v>
      </c>
      <c r="AJ4" s="39"/>
      <c r="AK4" s="34"/>
      <c r="AL4" s="55" t="str">
        <f>IF(AL3&gt;AR3,"○",IF(AL3&lt;AR3,"●"))</f>
        <v>●</v>
      </c>
      <c r="AM4" s="38"/>
      <c r="AN4" s="88">
        <v>0</v>
      </c>
      <c r="AO4" s="8" t="s">
        <v>54</v>
      </c>
      <c r="AP4" s="88">
        <v>0</v>
      </c>
      <c r="AQ4" s="39"/>
      <c r="AR4" s="36"/>
      <c r="AS4" s="154"/>
      <c r="AT4" s="155"/>
      <c r="AU4" s="156"/>
      <c r="AV4" s="156"/>
      <c r="AW4" s="156"/>
      <c r="AX4" s="157"/>
      <c r="AY4" s="166"/>
    </row>
    <row r="5" spans="1:54" ht="26.25" customHeight="1" x14ac:dyDescent="0.2">
      <c r="A5" s="18"/>
      <c r="B5" s="152" t="s">
        <v>23</v>
      </c>
      <c r="C5" s="29"/>
      <c r="D5" s="56"/>
      <c r="E5" s="14">
        <f>N2</f>
        <v>12</v>
      </c>
      <c r="F5" s="15" t="s">
        <v>3</v>
      </c>
      <c r="G5" s="14">
        <f>L2</f>
        <v>21</v>
      </c>
      <c r="H5" s="56"/>
      <c r="I5" s="33"/>
      <c r="J5" s="143"/>
      <c r="K5" s="144"/>
      <c r="L5" s="144"/>
      <c r="M5" s="144"/>
      <c r="N5" s="144"/>
      <c r="O5" s="144"/>
      <c r="P5" s="145"/>
      <c r="Q5" s="29"/>
      <c r="R5" s="56"/>
      <c r="S5" s="87">
        <v>10</v>
      </c>
      <c r="T5" s="15" t="s">
        <v>3</v>
      </c>
      <c r="U5" s="87">
        <v>21</v>
      </c>
      <c r="V5" s="56"/>
      <c r="W5" s="33"/>
      <c r="X5" s="29"/>
      <c r="Y5" s="56"/>
      <c r="Z5" s="87">
        <v>15</v>
      </c>
      <c r="AA5" s="15" t="s">
        <v>3</v>
      </c>
      <c r="AB5" s="87">
        <v>21</v>
      </c>
      <c r="AC5" s="56"/>
      <c r="AD5" s="33"/>
      <c r="AE5" s="30"/>
      <c r="AF5" s="57"/>
      <c r="AG5" s="86">
        <v>21</v>
      </c>
      <c r="AH5" s="2" t="s">
        <v>3</v>
      </c>
      <c r="AI5" s="86">
        <v>0</v>
      </c>
      <c r="AJ5" s="57"/>
      <c r="AK5" s="31"/>
      <c r="AL5" s="29"/>
      <c r="AM5" s="56"/>
      <c r="AN5" s="87">
        <v>6</v>
      </c>
      <c r="AO5" s="15" t="s">
        <v>3</v>
      </c>
      <c r="AP5" s="87">
        <v>21</v>
      </c>
      <c r="AQ5" s="56"/>
      <c r="AR5" s="35"/>
      <c r="AS5" s="154">
        <f>COUNTIF(C7:AL7,"○")</f>
        <v>1</v>
      </c>
      <c r="AT5" s="155">
        <f>COUNTIF(C7:AM7,"●")</f>
        <v>4</v>
      </c>
      <c r="AU5" s="156">
        <f>C6+Q6+X6+AL6+AE6</f>
        <v>3</v>
      </c>
      <c r="AV5" s="156">
        <f>I6+W6+AD6+AR6+AK6</f>
        <v>8</v>
      </c>
      <c r="AW5" s="156">
        <f>SUM(E5:E7,S5:S7,Z5:Z7,AN5:AN7,AG5:AG7)</f>
        <v>155</v>
      </c>
      <c r="AX5" s="157">
        <f>SUM(G5:G7,U5:U7,AB5:AB7,AP5:AP7,AI5:AI7)</f>
        <v>168</v>
      </c>
      <c r="AY5" s="166"/>
    </row>
    <row r="6" spans="1:54" ht="26.25" customHeight="1" x14ac:dyDescent="0.2">
      <c r="A6" s="16">
        <v>2</v>
      </c>
      <c r="B6" s="153"/>
      <c r="C6" s="30">
        <f>COUNTIF(E5:E7,"21")</f>
        <v>0</v>
      </c>
      <c r="D6" s="37"/>
      <c r="E6" s="1">
        <f t="shared" ref="E6:E7" si="0">N3</f>
        <v>16</v>
      </c>
      <c r="F6" s="2" t="s">
        <v>3</v>
      </c>
      <c r="G6" s="1">
        <f t="shared" ref="G6" si="1">L3</f>
        <v>21</v>
      </c>
      <c r="H6" s="60"/>
      <c r="I6" s="31">
        <f>COUNTIF(G5:G7,"21")</f>
        <v>2</v>
      </c>
      <c r="J6" s="146"/>
      <c r="K6" s="147"/>
      <c r="L6" s="147"/>
      <c r="M6" s="147"/>
      <c r="N6" s="147"/>
      <c r="O6" s="147"/>
      <c r="P6" s="148"/>
      <c r="Q6" s="30">
        <f>COUNTIF(S5:S7,"21")</f>
        <v>0</v>
      </c>
      <c r="R6" s="37"/>
      <c r="S6" s="86">
        <v>13</v>
      </c>
      <c r="T6" s="2" t="s">
        <v>3</v>
      </c>
      <c r="U6" s="86">
        <v>21</v>
      </c>
      <c r="V6" s="60"/>
      <c r="W6" s="31">
        <f>COUNTIF(U5:U7,"21")</f>
        <v>2</v>
      </c>
      <c r="X6" s="30">
        <f>COUNTIF(Z5:Z7,"21")</f>
        <v>0</v>
      </c>
      <c r="Y6" s="37"/>
      <c r="Z6" s="86">
        <v>15</v>
      </c>
      <c r="AA6" s="2" t="s">
        <v>3</v>
      </c>
      <c r="AB6" s="86">
        <v>21</v>
      </c>
      <c r="AC6" s="60"/>
      <c r="AD6" s="31">
        <f>COUNTIF(AB5:AB7,"21")</f>
        <v>2</v>
      </c>
      <c r="AE6" s="30">
        <f>COUNTIF(AG5:AG7,"21")</f>
        <v>3</v>
      </c>
      <c r="AF6" s="37"/>
      <c r="AG6" s="86">
        <v>21</v>
      </c>
      <c r="AH6" s="2" t="s">
        <v>3</v>
      </c>
      <c r="AI6" s="86">
        <v>0</v>
      </c>
      <c r="AJ6" s="60"/>
      <c r="AK6" s="31">
        <f>COUNTIF(AI5:AI7,"21")</f>
        <v>0</v>
      </c>
      <c r="AL6" s="30">
        <f>COUNTIF(AN5:AN7,"21")</f>
        <v>0</v>
      </c>
      <c r="AM6" s="37"/>
      <c r="AN6" s="86">
        <v>5</v>
      </c>
      <c r="AO6" s="2" t="s">
        <v>3</v>
      </c>
      <c r="AP6" s="86">
        <v>21</v>
      </c>
      <c r="AQ6" s="60"/>
      <c r="AR6" s="41">
        <f>COUNTIF(AP5:AP7,"21")</f>
        <v>2</v>
      </c>
      <c r="AS6" s="154"/>
      <c r="AT6" s="155"/>
      <c r="AU6" s="156"/>
      <c r="AV6" s="156"/>
      <c r="AW6" s="156"/>
      <c r="AX6" s="157"/>
      <c r="AY6" s="166"/>
    </row>
    <row r="7" spans="1:54" ht="26.25" customHeight="1" x14ac:dyDescent="0.2">
      <c r="A7" s="17"/>
      <c r="B7" s="20" t="s">
        <v>24</v>
      </c>
      <c r="C7" s="55" t="str">
        <f>IF(C6&gt;I6,"○",IF(C6&lt;I6,"●"))</f>
        <v>●</v>
      </c>
      <c r="D7" s="38"/>
      <c r="E7" s="10">
        <f t="shared" si="0"/>
        <v>0</v>
      </c>
      <c r="F7" s="8" t="s">
        <v>3</v>
      </c>
      <c r="G7" s="10">
        <f>L4</f>
        <v>0</v>
      </c>
      <c r="H7" s="39"/>
      <c r="I7" s="34"/>
      <c r="J7" s="149"/>
      <c r="K7" s="150"/>
      <c r="L7" s="150"/>
      <c r="M7" s="150"/>
      <c r="N7" s="150"/>
      <c r="O7" s="150"/>
      <c r="P7" s="151"/>
      <c r="Q7" s="55" t="str">
        <f>IF(Q6&gt;W6,"○",IF(Q6&lt;W6,"●"))</f>
        <v>●</v>
      </c>
      <c r="R7" s="38"/>
      <c r="S7" s="83">
        <v>0</v>
      </c>
      <c r="T7" s="8" t="s">
        <v>3</v>
      </c>
      <c r="U7" s="83">
        <v>0</v>
      </c>
      <c r="V7" s="39"/>
      <c r="W7" s="34"/>
      <c r="X7" s="55" t="str">
        <f>IF(X6&gt;AD6,"○",IF(X6&lt;AD6,"●"))</f>
        <v>●</v>
      </c>
      <c r="Y7" s="38"/>
      <c r="Z7" s="83">
        <v>0</v>
      </c>
      <c r="AA7" s="8" t="s">
        <v>3</v>
      </c>
      <c r="AB7" s="83">
        <v>0</v>
      </c>
      <c r="AC7" s="39"/>
      <c r="AD7" s="34"/>
      <c r="AE7" s="55" t="str">
        <f>IF(AE6&gt;AK6,"○",IF(AE6&lt;AK6,"●"))</f>
        <v>○</v>
      </c>
      <c r="AF7" s="38"/>
      <c r="AG7" s="83">
        <v>21</v>
      </c>
      <c r="AH7" s="8" t="s">
        <v>3</v>
      </c>
      <c r="AI7" s="83">
        <v>0</v>
      </c>
      <c r="AJ7" s="39"/>
      <c r="AK7" s="34"/>
      <c r="AL7" s="55" t="str">
        <f>IF(AL6&gt;AR6,"○",IF(AL6&lt;AR6,"●"))</f>
        <v>●</v>
      </c>
      <c r="AM7" s="38"/>
      <c r="AN7" s="83">
        <v>0</v>
      </c>
      <c r="AO7" s="8" t="s">
        <v>3</v>
      </c>
      <c r="AP7" s="83">
        <v>0</v>
      </c>
      <c r="AQ7" s="39"/>
      <c r="AR7" s="36"/>
      <c r="AS7" s="154"/>
      <c r="AT7" s="155"/>
      <c r="AU7" s="156"/>
      <c r="AV7" s="156"/>
      <c r="AW7" s="156"/>
      <c r="AX7" s="157"/>
      <c r="AY7" s="166"/>
    </row>
    <row r="8" spans="1:54" ht="26.25" customHeight="1" x14ac:dyDescent="0.2">
      <c r="A8" s="18"/>
      <c r="B8" s="152" t="s">
        <v>25</v>
      </c>
      <c r="C8" s="29"/>
      <c r="D8" s="56"/>
      <c r="E8" s="14">
        <f>U2</f>
        <v>21</v>
      </c>
      <c r="F8" s="15" t="s">
        <v>3</v>
      </c>
      <c r="G8" s="14">
        <f>S2</f>
        <v>20</v>
      </c>
      <c r="H8" s="56"/>
      <c r="I8" s="33"/>
      <c r="J8" s="29"/>
      <c r="K8" s="56"/>
      <c r="L8" s="14">
        <f>U5</f>
        <v>21</v>
      </c>
      <c r="M8" s="15" t="s">
        <v>3</v>
      </c>
      <c r="N8" s="14">
        <f>S5</f>
        <v>10</v>
      </c>
      <c r="O8" s="56"/>
      <c r="P8" s="33"/>
      <c r="Q8" s="143"/>
      <c r="R8" s="144"/>
      <c r="S8" s="144"/>
      <c r="T8" s="144"/>
      <c r="U8" s="144"/>
      <c r="V8" s="144"/>
      <c r="W8" s="145"/>
      <c r="X8" s="29"/>
      <c r="Y8" s="56"/>
      <c r="Z8" s="87">
        <v>21</v>
      </c>
      <c r="AA8" s="15" t="s">
        <v>3</v>
      </c>
      <c r="AB8" s="87">
        <v>16</v>
      </c>
      <c r="AC8" s="56"/>
      <c r="AD8" s="33"/>
      <c r="AE8" s="30"/>
      <c r="AF8" s="57"/>
      <c r="AG8" s="86">
        <v>21</v>
      </c>
      <c r="AH8" s="2" t="s">
        <v>3</v>
      </c>
      <c r="AI8" s="86">
        <v>19</v>
      </c>
      <c r="AJ8" s="57"/>
      <c r="AK8" s="31"/>
      <c r="AL8" s="29"/>
      <c r="AM8" s="56"/>
      <c r="AN8" s="87">
        <v>6</v>
      </c>
      <c r="AO8" s="15" t="s">
        <v>3</v>
      </c>
      <c r="AP8" s="87">
        <v>21</v>
      </c>
      <c r="AQ8" s="56"/>
      <c r="AR8" s="35"/>
      <c r="AS8" s="154">
        <f>COUNTIF(C10:AL10,"○")</f>
        <v>2</v>
      </c>
      <c r="AT8" s="155">
        <f>COUNTIF(C10:AM10,"●")</f>
        <v>3</v>
      </c>
      <c r="AU8" s="156">
        <f>C9+J9+X9+AL9+AE9</f>
        <v>6</v>
      </c>
      <c r="AV8" s="156">
        <f>I9+P9+AD9+AR9+AK9</f>
        <v>6</v>
      </c>
      <c r="AW8" s="156">
        <f>SUM(E8:E10,L8:L10,Z8:Z10,AN8:AN10,AG8:AG10)</f>
        <v>204</v>
      </c>
      <c r="AX8" s="157">
        <f>SUM(G8:G10,N8:N10,AB8:AB10,AP8:AP10,AI8:AI10)</f>
        <v>222</v>
      </c>
      <c r="AY8" s="166">
        <v>3</v>
      </c>
    </row>
    <row r="9" spans="1:54" ht="26.25" customHeight="1" x14ac:dyDescent="0.2">
      <c r="A9" s="16">
        <v>3</v>
      </c>
      <c r="B9" s="153"/>
      <c r="C9" s="30">
        <f>COUNTIF(E8:E10,"21")</f>
        <v>2</v>
      </c>
      <c r="D9" s="37"/>
      <c r="E9" s="1">
        <f t="shared" ref="E9:E10" si="2">U3</f>
        <v>21</v>
      </c>
      <c r="F9" s="2" t="s">
        <v>3</v>
      </c>
      <c r="G9" s="1">
        <f t="shared" ref="G9:G10" si="3">S3</f>
        <v>18</v>
      </c>
      <c r="H9" s="60"/>
      <c r="I9" s="31">
        <f>COUNTIF(G8:G10,"21")</f>
        <v>0</v>
      </c>
      <c r="J9" s="30">
        <f>COUNTIF(L8:L10,"21")</f>
        <v>2</v>
      </c>
      <c r="K9" s="37"/>
      <c r="L9" s="1">
        <f t="shared" ref="L9:L10" si="4">U6</f>
        <v>21</v>
      </c>
      <c r="M9" s="2" t="s">
        <v>3</v>
      </c>
      <c r="N9" s="1">
        <f t="shared" ref="N9:N10" si="5">S6</f>
        <v>13</v>
      </c>
      <c r="O9" s="60"/>
      <c r="P9" s="31">
        <f>COUNTIF(N8:N10,"21")</f>
        <v>0</v>
      </c>
      <c r="Q9" s="146"/>
      <c r="R9" s="147"/>
      <c r="S9" s="147"/>
      <c r="T9" s="147"/>
      <c r="U9" s="147"/>
      <c r="V9" s="147"/>
      <c r="W9" s="148"/>
      <c r="X9" s="30">
        <f>COUNTIF(Z8:Z10,"21")</f>
        <v>1</v>
      </c>
      <c r="Y9" s="37"/>
      <c r="Z9" s="86">
        <v>18</v>
      </c>
      <c r="AA9" s="2" t="s">
        <v>3</v>
      </c>
      <c r="AB9" s="86">
        <v>21</v>
      </c>
      <c r="AC9" s="60"/>
      <c r="AD9" s="31">
        <f>COUNTIF(AB8:AB10,"21")</f>
        <v>2</v>
      </c>
      <c r="AE9" s="30">
        <f>COUNTIF(AG8:AG10,"21")</f>
        <v>1</v>
      </c>
      <c r="AF9" s="37"/>
      <c r="AG9" s="86">
        <v>19</v>
      </c>
      <c r="AH9" s="2" t="s">
        <v>3</v>
      </c>
      <c r="AI9" s="86">
        <v>21</v>
      </c>
      <c r="AJ9" s="60"/>
      <c r="AK9" s="31">
        <f>COUNTIF(AI8:AI10,"21")</f>
        <v>2</v>
      </c>
      <c r="AL9" s="30">
        <f>COUNTIF(AN8:AN10,"21")</f>
        <v>0</v>
      </c>
      <c r="AM9" s="37"/>
      <c r="AN9" s="86">
        <v>4</v>
      </c>
      <c r="AO9" s="2" t="s">
        <v>3</v>
      </c>
      <c r="AP9" s="86">
        <v>21</v>
      </c>
      <c r="AQ9" s="60"/>
      <c r="AR9" s="41">
        <f>COUNTIF(AP8:AP10,"21")</f>
        <v>2</v>
      </c>
      <c r="AS9" s="154"/>
      <c r="AT9" s="155"/>
      <c r="AU9" s="156"/>
      <c r="AV9" s="156"/>
      <c r="AW9" s="156"/>
      <c r="AX9" s="157"/>
      <c r="AY9" s="166"/>
    </row>
    <row r="10" spans="1:54" ht="26.25" customHeight="1" x14ac:dyDescent="0.2">
      <c r="A10" s="17"/>
      <c r="B10" s="20" t="s">
        <v>26</v>
      </c>
      <c r="C10" s="55" t="str">
        <f>IF(C9&gt;I9,"○",IF(C9&lt;I9,"●"))</f>
        <v>○</v>
      </c>
      <c r="D10" s="38"/>
      <c r="E10" s="10">
        <f t="shared" si="2"/>
        <v>0</v>
      </c>
      <c r="F10" s="8" t="s">
        <v>3</v>
      </c>
      <c r="G10" s="10">
        <f t="shared" si="3"/>
        <v>0</v>
      </c>
      <c r="H10" s="39"/>
      <c r="I10" s="34"/>
      <c r="J10" s="55" t="str">
        <f>IF(J9&gt;P9,"○",IF(J9&lt;P9,"●"))</f>
        <v>○</v>
      </c>
      <c r="K10" s="38"/>
      <c r="L10" s="10">
        <f t="shared" si="4"/>
        <v>0</v>
      </c>
      <c r="M10" s="8" t="s">
        <v>3</v>
      </c>
      <c r="N10" s="10">
        <f t="shared" si="5"/>
        <v>0</v>
      </c>
      <c r="O10" s="39"/>
      <c r="P10" s="34"/>
      <c r="Q10" s="149"/>
      <c r="R10" s="150"/>
      <c r="S10" s="150"/>
      <c r="T10" s="150"/>
      <c r="U10" s="150"/>
      <c r="V10" s="150"/>
      <c r="W10" s="151"/>
      <c r="X10" s="55" t="str">
        <f>IF(X9&gt;AD9,"○",IF(X9&lt;AD9,"●"))</f>
        <v>●</v>
      </c>
      <c r="Y10" s="38"/>
      <c r="Z10" s="83">
        <v>11</v>
      </c>
      <c r="AA10" s="8" t="s">
        <v>3</v>
      </c>
      <c r="AB10" s="83">
        <v>21</v>
      </c>
      <c r="AC10" s="39"/>
      <c r="AD10" s="34"/>
      <c r="AE10" s="55" t="str">
        <f>IF(AE9&gt;AK9,"○",IF(AE9&lt;AK9,"●"))</f>
        <v>●</v>
      </c>
      <c r="AF10" s="38"/>
      <c r="AG10" s="83">
        <v>20</v>
      </c>
      <c r="AH10" s="8" t="s">
        <v>3</v>
      </c>
      <c r="AI10" s="83">
        <v>21</v>
      </c>
      <c r="AJ10" s="39"/>
      <c r="AK10" s="34"/>
      <c r="AL10" s="55" t="str">
        <f>IF(AL9&gt;AR9,"○",IF(AL9&lt;AR9,"●"))</f>
        <v>●</v>
      </c>
      <c r="AM10" s="38"/>
      <c r="AN10" s="83">
        <v>0</v>
      </c>
      <c r="AO10" s="8" t="s">
        <v>3</v>
      </c>
      <c r="AP10" s="83">
        <v>0</v>
      </c>
      <c r="AQ10" s="39"/>
      <c r="AR10" s="36"/>
      <c r="AS10" s="154"/>
      <c r="AT10" s="155"/>
      <c r="AU10" s="156"/>
      <c r="AV10" s="156"/>
      <c r="AW10" s="156"/>
      <c r="AX10" s="157"/>
      <c r="AY10" s="166"/>
      <c r="BB10" s="85"/>
    </row>
    <row r="11" spans="1:54" ht="26.25" customHeight="1" x14ac:dyDescent="0.2">
      <c r="A11" s="16"/>
      <c r="B11" s="152" t="s">
        <v>27</v>
      </c>
      <c r="C11" s="53"/>
      <c r="D11" s="37"/>
      <c r="E11" s="1">
        <f>AB2</f>
        <v>21</v>
      </c>
      <c r="F11" s="2" t="s">
        <v>8</v>
      </c>
      <c r="G11" s="1">
        <f>Z2</f>
        <v>17</v>
      </c>
      <c r="H11" s="60"/>
      <c r="I11" s="31"/>
      <c r="J11" s="30"/>
      <c r="K11" s="57"/>
      <c r="L11" s="1">
        <f>AB5</f>
        <v>21</v>
      </c>
      <c r="M11" s="2" t="s">
        <v>3</v>
      </c>
      <c r="N11" s="1">
        <f>Z5</f>
        <v>15</v>
      </c>
      <c r="O11" s="57"/>
      <c r="P11" s="31"/>
      <c r="Q11" s="30"/>
      <c r="R11" s="57"/>
      <c r="S11" s="1">
        <f>AB8</f>
        <v>16</v>
      </c>
      <c r="T11" s="2" t="s">
        <v>3</v>
      </c>
      <c r="U11" s="1">
        <f>Z8</f>
        <v>21</v>
      </c>
      <c r="V11" s="57"/>
      <c r="W11" s="31"/>
      <c r="X11" s="106"/>
      <c r="Y11" s="107"/>
      <c r="Z11" s="107"/>
      <c r="AA11" s="107"/>
      <c r="AB11" s="107"/>
      <c r="AC11" s="107"/>
      <c r="AD11" s="123"/>
      <c r="AE11" s="30"/>
      <c r="AF11" s="57"/>
      <c r="AG11" s="86">
        <v>21</v>
      </c>
      <c r="AH11" s="2" t="s">
        <v>3</v>
      </c>
      <c r="AI11" s="86">
        <v>12</v>
      </c>
      <c r="AJ11" s="57"/>
      <c r="AK11" s="31"/>
      <c r="AL11" s="30"/>
      <c r="AM11" s="57"/>
      <c r="AN11" s="86">
        <v>4</v>
      </c>
      <c r="AO11" s="2" t="s">
        <v>3</v>
      </c>
      <c r="AP11" s="86">
        <v>21</v>
      </c>
      <c r="AQ11" s="57"/>
      <c r="AR11" s="41"/>
      <c r="AS11" s="154">
        <f>COUNTIF(C13:AL13,"○")</f>
        <v>3</v>
      </c>
      <c r="AT11" s="155">
        <f>COUNTIF(C13:AM13,"●")</f>
        <v>2</v>
      </c>
      <c r="AU11" s="156">
        <f>C12+J12+AL12+Q12+AE12</f>
        <v>7</v>
      </c>
      <c r="AV11" s="156">
        <f>I12+P12+AR12+W12+AK12</f>
        <v>6</v>
      </c>
      <c r="AW11" s="156">
        <f>SUM(E11:E13,L11:L13,AN11:AN13,S11:S13,AG11:AG13)</f>
        <v>222</v>
      </c>
      <c r="AX11" s="157">
        <f>SUM(G11:G13,N11:N13,AP11:AP13,U11:U13,AI11:AI13)</f>
        <v>231</v>
      </c>
      <c r="AY11" s="95">
        <v>2</v>
      </c>
    </row>
    <row r="12" spans="1:54" ht="26.25" customHeight="1" x14ac:dyDescent="0.2">
      <c r="A12" s="16">
        <v>4</v>
      </c>
      <c r="B12" s="153"/>
      <c r="C12" s="30">
        <f>COUNTIF(E11:E13,"21")</f>
        <v>1</v>
      </c>
      <c r="D12" s="37"/>
      <c r="E12" s="1">
        <f t="shared" ref="E12:E13" si="6">AB3</f>
        <v>18</v>
      </c>
      <c r="F12" s="2" t="s">
        <v>8</v>
      </c>
      <c r="G12" s="1">
        <f t="shared" ref="G12:G13" si="7">Z3</f>
        <v>21</v>
      </c>
      <c r="H12" s="60"/>
      <c r="I12" s="31">
        <f>COUNTIF(G11:G13,"21")</f>
        <v>2</v>
      </c>
      <c r="J12" s="30">
        <f>COUNTIF(L11:L13,"21")</f>
        <v>2</v>
      </c>
      <c r="K12" s="37"/>
      <c r="L12" s="1">
        <f>AB6</f>
        <v>21</v>
      </c>
      <c r="M12" s="2" t="s">
        <v>3</v>
      </c>
      <c r="N12" s="1">
        <f>Z6</f>
        <v>15</v>
      </c>
      <c r="O12" s="60"/>
      <c r="P12" s="31">
        <f>COUNTIF(N11:N13,"21")</f>
        <v>0</v>
      </c>
      <c r="Q12" s="30">
        <f>COUNTIF(S11:S13,"21")</f>
        <v>2</v>
      </c>
      <c r="R12" s="37"/>
      <c r="S12" s="1">
        <f>AB9</f>
        <v>21</v>
      </c>
      <c r="T12" s="2" t="s">
        <v>3</v>
      </c>
      <c r="U12" s="1">
        <f>Z9</f>
        <v>18</v>
      </c>
      <c r="V12" s="60"/>
      <c r="W12" s="31">
        <f>COUNTIF(U11:U13,"21")</f>
        <v>1</v>
      </c>
      <c r="X12" s="108"/>
      <c r="Y12" s="109"/>
      <c r="Z12" s="109"/>
      <c r="AA12" s="109"/>
      <c r="AB12" s="109"/>
      <c r="AC12" s="109"/>
      <c r="AD12" s="124"/>
      <c r="AE12" s="30">
        <f>COUNTIF(AG11:AG13,"21")</f>
        <v>2</v>
      </c>
      <c r="AF12" s="37"/>
      <c r="AG12" s="86">
        <v>19</v>
      </c>
      <c r="AH12" s="2" t="s">
        <v>3</v>
      </c>
      <c r="AI12" s="86">
        <v>21</v>
      </c>
      <c r="AJ12" s="60"/>
      <c r="AK12" s="31">
        <f>COUNTIF(AI11:AI13,"21")</f>
        <v>1</v>
      </c>
      <c r="AL12" s="30">
        <f>COUNTIF(AN11:AN13,"21")</f>
        <v>0</v>
      </c>
      <c r="AM12" s="37"/>
      <c r="AN12" s="86">
        <v>9</v>
      </c>
      <c r="AO12" s="2" t="s">
        <v>3</v>
      </c>
      <c r="AP12" s="86">
        <v>21</v>
      </c>
      <c r="AQ12" s="60"/>
      <c r="AR12" s="41">
        <f>COUNTIF(AP11:AP13,"21")</f>
        <v>2</v>
      </c>
      <c r="AS12" s="154"/>
      <c r="AT12" s="155"/>
      <c r="AU12" s="156"/>
      <c r="AV12" s="156"/>
      <c r="AW12" s="156"/>
      <c r="AX12" s="157"/>
      <c r="AY12" s="96"/>
    </row>
    <row r="13" spans="1:54" ht="26.25" customHeight="1" x14ac:dyDescent="0.2">
      <c r="A13" s="16"/>
      <c r="B13" s="64" t="s">
        <v>17</v>
      </c>
      <c r="C13" s="55" t="str">
        <f>IF(C12&gt;I12,"○",IF(C12&lt;I12,"●"))</f>
        <v>●</v>
      </c>
      <c r="D13" s="37"/>
      <c r="E13" s="1">
        <f t="shared" si="6"/>
        <v>9</v>
      </c>
      <c r="F13" s="2" t="s">
        <v>8</v>
      </c>
      <c r="G13" s="1">
        <f t="shared" si="7"/>
        <v>21</v>
      </c>
      <c r="H13" s="60"/>
      <c r="I13" s="31"/>
      <c r="J13" s="55" t="str">
        <f>IF(J12&gt;P12,"○",IF(J12&lt;P12,"●"))</f>
        <v>○</v>
      </c>
      <c r="K13" s="38"/>
      <c r="L13" s="10">
        <f>AB7</f>
        <v>0</v>
      </c>
      <c r="M13" s="8" t="s">
        <v>3</v>
      </c>
      <c r="N13" s="10">
        <f>Z7</f>
        <v>0</v>
      </c>
      <c r="O13" s="39"/>
      <c r="P13" s="34"/>
      <c r="Q13" s="55" t="str">
        <f>IF(Q12&gt;W12,"○",IF(Q12&lt;W12,"●"))</f>
        <v>○</v>
      </c>
      <c r="R13" s="38"/>
      <c r="S13" s="10">
        <f>AB10</f>
        <v>21</v>
      </c>
      <c r="T13" s="8" t="s">
        <v>3</v>
      </c>
      <c r="U13" s="10">
        <f>Z10</f>
        <v>11</v>
      </c>
      <c r="V13" s="39"/>
      <c r="W13" s="34"/>
      <c r="X13" s="125"/>
      <c r="Y13" s="126"/>
      <c r="Z13" s="126"/>
      <c r="AA13" s="126"/>
      <c r="AB13" s="126"/>
      <c r="AC13" s="126"/>
      <c r="AD13" s="127"/>
      <c r="AE13" s="55" t="str">
        <f>IF(AE12&gt;AK12,"○",IF(AE12&lt;AK12,"●"))</f>
        <v>○</v>
      </c>
      <c r="AF13" s="38"/>
      <c r="AG13" s="83">
        <v>21</v>
      </c>
      <c r="AH13" s="8" t="s">
        <v>3</v>
      </c>
      <c r="AI13" s="83">
        <v>17</v>
      </c>
      <c r="AJ13" s="39"/>
      <c r="AK13" s="34"/>
      <c r="AL13" s="55" t="str">
        <f>IF(AL12&gt;AR12,"○",IF(AL12&lt;AR12,"●"))</f>
        <v>●</v>
      </c>
      <c r="AM13" s="38"/>
      <c r="AN13" s="83">
        <v>0</v>
      </c>
      <c r="AO13" s="8" t="s">
        <v>3</v>
      </c>
      <c r="AP13" s="83">
        <v>0</v>
      </c>
      <c r="AQ13" s="39"/>
      <c r="AR13" s="36"/>
      <c r="AS13" s="154"/>
      <c r="AT13" s="155"/>
      <c r="AU13" s="156"/>
      <c r="AV13" s="156"/>
      <c r="AW13" s="156"/>
      <c r="AX13" s="157"/>
      <c r="AY13" s="97"/>
    </row>
    <row r="14" spans="1:54" ht="26.25" customHeight="1" x14ac:dyDescent="0.2">
      <c r="A14" s="18"/>
      <c r="B14" s="152" t="s">
        <v>28</v>
      </c>
      <c r="C14" s="29"/>
      <c r="D14" s="56"/>
      <c r="E14" s="14">
        <f>AI2</f>
        <v>21</v>
      </c>
      <c r="F14" s="15" t="s">
        <v>3</v>
      </c>
      <c r="G14" s="14">
        <f>AG2</f>
        <v>11</v>
      </c>
      <c r="H14" s="56"/>
      <c r="I14" s="33"/>
      <c r="J14" s="29"/>
      <c r="K14" s="56"/>
      <c r="L14" s="14">
        <f>AI5</f>
        <v>0</v>
      </c>
      <c r="M14" s="15" t="s">
        <v>3</v>
      </c>
      <c r="N14" s="14">
        <f>AG5</f>
        <v>21</v>
      </c>
      <c r="O14" s="56"/>
      <c r="P14" s="33"/>
      <c r="Q14" s="29"/>
      <c r="R14" s="56"/>
      <c r="S14" s="14">
        <f>AI8</f>
        <v>19</v>
      </c>
      <c r="T14" s="15" t="s">
        <v>3</v>
      </c>
      <c r="U14" s="14">
        <f>AG8</f>
        <v>21</v>
      </c>
      <c r="V14" s="56"/>
      <c r="W14" s="33"/>
      <c r="X14" s="29"/>
      <c r="Y14" s="56"/>
      <c r="Z14" s="14">
        <f>AI11</f>
        <v>12</v>
      </c>
      <c r="AA14" s="15" t="s">
        <v>3</v>
      </c>
      <c r="AB14" s="14">
        <f>AG11</f>
        <v>21</v>
      </c>
      <c r="AC14" s="56"/>
      <c r="AD14" s="33"/>
      <c r="AE14" s="143"/>
      <c r="AF14" s="144"/>
      <c r="AG14" s="144"/>
      <c r="AH14" s="144"/>
      <c r="AI14" s="144"/>
      <c r="AJ14" s="144"/>
      <c r="AK14" s="145"/>
      <c r="AL14" s="29"/>
      <c r="AM14" s="56"/>
      <c r="AN14" s="87">
        <v>14</v>
      </c>
      <c r="AO14" s="15" t="s">
        <v>3</v>
      </c>
      <c r="AP14" s="87">
        <v>21</v>
      </c>
      <c r="AQ14" s="56"/>
      <c r="AR14" s="35"/>
      <c r="AS14" s="154">
        <f>COUNTIF(C16:AL16,"○")</f>
        <v>2</v>
      </c>
      <c r="AT14" s="155">
        <f>COUNTIF(C16:AM16,"●")</f>
        <v>3</v>
      </c>
      <c r="AU14" s="156">
        <f>C15+J15+Q15+AL15+X15</f>
        <v>5</v>
      </c>
      <c r="AV14" s="156">
        <f>I15+P15+W15+AR15+AD15</f>
        <v>8</v>
      </c>
      <c r="AW14" s="156">
        <f>SUM(E14:E16,L14:L16,S14:S16,AN14:AN16,Z14:Z16)</f>
        <v>185</v>
      </c>
      <c r="AX14" s="157">
        <f>SUM(G14:G16,N14:N16,U14:U16,AP14:AP16,AB14:AB16)</f>
        <v>255</v>
      </c>
      <c r="AY14" s="141">
        <v>5</v>
      </c>
    </row>
    <row r="15" spans="1:54" ht="26.25" customHeight="1" x14ac:dyDescent="0.2">
      <c r="A15" s="16">
        <v>5</v>
      </c>
      <c r="B15" s="153"/>
      <c r="C15" s="30">
        <f>COUNTIF(E14:E16,"21")</f>
        <v>2</v>
      </c>
      <c r="D15" s="57"/>
      <c r="E15" s="14">
        <f t="shared" ref="E15:E16" si="8">AI3</f>
        <v>21</v>
      </c>
      <c r="F15" s="2" t="s">
        <v>3</v>
      </c>
      <c r="G15" s="14">
        <f t="shared" ref="G15:G16" si="9">AG3</f>
        <v>18</v>
      </c>
      <c r="H15" s="57"/>
      <c r="I15" s="31">
        <f>COUNTIF(G14:G16,"21")</f>
        <v>0</v>
      </c>
      <c r="J15" s="30">
        <f>COUNTIF(L14:L16,"21")</f>
        <v>0</v>
      </c>
      <c r="K15" s="37"/>
      <c r="L15" s="1">
        <f>AI6</f>
        <v>0</v>
      </c>
      <c r="M15" s="2" t="s">
        <v>3</v>
      </c>
      <c r="N15" s="1">
        <f>AG6</f>
        <v>21</v>
      </c>
      <c r="O15" s="60"/>
      <c r="P15" s="31">
        <f>COUNTIF(N14:N16,"21")</f>
        <v>3</v>
      </c>
      <c r="Q15" s="30">
        <f>COUNTIF(S14:S16,"21")</f>
        <v>2</v>
      </c>
      <c r="R15" s="37"/>
      <c r="S15" s="1">
        <f>AI9</f>
        <v>21</v>
      </c>
      <c r="T15" s="2" t="s">
        <v>3</v>
      </c>
      <c r="U15" s="1">
        <f>AG9</f>
        <v>19</v>
      </c>
      <c r="V15" s="60"/>
      <c r="W15" s="31">
        <f>COUNTIF(U14:U16,"21")</f>
        <v>1</v>
      </c>
      <c r="X15" s="30">
        <f>COUNTIF(Z14:Z16,"21")</f>
        <v>1</v>
      </c>
      <c r="Y15" s="37"/>
      <c r="Z15" s="1">
        <f t="shared" ref="Z15:Z16" si="10">AI12</f>
        <v>21</v>
      </c>
      <c r="AA15" s="2" t="s">
        <v>3</v>
      </c>
      <c r="AB15" s="1">
        <f>AG12</f>
        <v>19</v>
      </c>
      <c r="AC15" s="60"/>
      <c r="AD15" s="31">
        <f>COUNTIF(AB14:AB16,"21")</f>
        <v>2</v>
      </c>
      <c r="AE15" s="146"/>
      <c r="AF15" s="147"/>
      <c r="AG15" s="147"/>
      <c r="AH15" s="147"/>
      <c r="AI15" s="147"/>
      <c r="AJ15" s="147"/>
      <c r="AK15" s="148"/>
      <c r="AL15" s="30">
        <f>COUNTIF(AN14:AN16,"21")</f>
        <v>0</v>
      </c>
      <c r="AM15" s="37"/>
      <c r="AN15" s="86">
        <v>18</v>
      </c>
      <c r="AO15" s="2" t="s">
        <v>3</v>
      </c>
      <c r="AP15" s="86">
        <v>21</v>
      </c>
      <c r="AQ15" s="60"/>
      <c r="AR15" s="41">
        <f>COUNTIF(AP14:AP16,"21")</f>
        <v>2</v>
      </c>
      <c r="AS15" s="154"/>
      <c r="AT15" s="155"/>
      <c r="AU15" s="156"/>
      <c r="AV15" s="156"/>
      <c r="AW15" s="156"/>
      <c r="AX15" s="157"/>
      <c r="AY15" s="141"/>
    </row>
    <row r="16" spans="1:54" ht="26.25" customHeight="1" x14ac:dyDescent="0.2">
      <c r="A16" s="17"/>
      <c r="B16" s="20" t="s">
        <v>30</v>
      </c>
      <c r="C16" s="55" t="str">
        <f>IF(C15&gt;I15,"○",IF(C15&lt;I15,"●"))</f>
        <v>○</v>
      </c>
      <c r="D16" s="59"/>
      <c r="E16" s="14">
        <f t="shared" si="8"/>
        <v>0</v>
      </c>
      <c r="F16" s="8" t="s">
        <v>3</v>
      </c>
      <c r="G16" s="14">
        <f t="shared" si="9"/>
        <v>0</v>
      </c>
      <c r="H16" s="59"/>
      <c r="I16" s="34"/>
      <c r="J16" s="55" t="str">
        <f>IF(J15&gt;P15,"○",IF(J15&lt;P15,"●"))</f>
        <v>●</v>
      </c>
      <c r="K16" s="38"/>
      <c r="L16" s="10">
        <f>AI7</f>
        <v>0</v>
      </c>
      <c r="M16" s="8" t="s">
        <v>3</v>
      </c>
      <c r="N16" s="10">
        <f>AG7</f>
        <v>21</v>
      </c>
      <c r="O16" s="39"/>
      <c r="P16" s="34"/>
      <c r="Q16" s="55" t="str">
        <f>IF(Q15&gt;W15,"○",IF(Q15&lt;W15,"●"))</f>
        <v>○</v>
      </c>
      <c r="R16" s="38"/>
      <c r="S16" s="10">
        <f>AI10</f>
        <v>21</v>
      </c>
      <c r="T16" s="8" t="s">
        <v>3</v>
      </c>
      <c r="U16" s="10">
        <f>AG10</f>
        <v>20</v>
      </c>
      <c r="V16" s="39"/>
      <c r="W16" s="34"/>
      <c r="X16" s="55" t="str">
        <f>IF(X15&gt;AD15,"○",IF(X15&lt;AD15,"●"))</f>
        <v>●</v>
      </c>
      <c r="Y16" s="38"/>
      <c r="Z16" s="1">
        <f t="shared" si="10"/>
        <v>17</v>
      </c>
      <c r="AA16" s="8" t="s">
        <v>3</v>
      </c>
      <c r="AB16" s="10">
        <f>AG13</f>
        <v>21</v>
      </c>
      <c r="AC16" s="39"/>
      <c r="AD16" s="34"/>
      <c r="AE16" s="149"/>
      <c r="AF16" s="150"/>
      <c r="AG16" s="150"/>
      <c r="AH16" s="150"/>
      <c r="AI16" s="150"/>
      <c r="AJ16" s="150"/>
      <c r="AK16" s="151"/>
      <c r="AL16" s="55" t="str">
        <f>IF(AL15&gt;AR15,"○",IF(AL15&lt;AR15,"●"))</f>
        <v>●</v>
      </c>
      <c r="AM16" s="38"/>
      <c r="AN16" s="83">
        <v>0</v>
      </c>
      <c r="AO16" s="8" t="s">
        <v>3</v>
      </c>
      <c r="AP16" s="83">
        <v>0</v>
      </c>
      <c r="AQ16" s="39"/>
      <c r="AR16" s="36"/>
      <c r="AS16" s="154"/>
      <c r="AT16" s="155"/>
      <c r="AU16" s="156"/>
      <c r="AV16" s="156"/>
      <c r="AW16" s="156"/>
      <c r="AX16" s="157"/>
      <c r="AY16" s="141"/>
    </row>
    <row r="17" spans="1:51" ht="26.25" customHeight="1" x14ac:dyDescent="0.2">
      <c r="A17" s="25"/>
      <c r="B17" s="158" t="s">
        <v>29</v>
      </c>
      <c r="C17" s="29"/>
      <c r="D17" s="56"/>
      <c r="E17" s="14">
        <f>AP2</f>
        <v>21</v>
      </c>
      <c r="F17" s="15" t="s">
        <v>3</v>
      </c>
      <c r="G17" s="14">
        <f>AN2</f>
        <v>12</v>
      </c>
      <c r="H17" s="56"/>
      <c r="I17" s="33"/>
      <c r="J17" s="29"/>
      <c r="K17" s="56"/>
      <c r="L17" s="14">
        <f>AP5</f>
        <v>21</v>
      </c>
      <c r="M17" s="15" t="s">
        <v>3</v>
      </c>
      <c r="N17" s="14">
        <f>AN5</f>
        <v>6</v>
      </c>
      <c r="O17" s="56"/>
      <c r="P17" s="33"/>
      <c r="Q17" s="29"/>
      <c r="R17" s="56"/>
      <c r="S17" s="14">
        <f>AP8</f>
        <v>21</v>
      </c>
      <c r="T17" s="15" t="s">
        <v>3</v>
      </c>
      <c r="U17" s="14">
        <f>AN8</f>
        <v>6</v>
      </c>
      <c r="V17" s="56"/>
      <c r="W17" s="33"/>
      <c r="X17" s="29"/>
      <c r="Y17" s="56"/>
      <c r="Z17" s="14">
        <f>AP11</f>
        <v>21</v>
      </c>
      <c r="AA17" s="15" t="s">
        <v>3</v>
      </c>
      <c r="AB17" s="14">
        <f>AN11</f>
        <v>4</v>
      </c>
      <c r="AC17" s="56"/>
      <c r="AD17" s="33"/>
      <c r="AE17" s="30"/>
      <c r="AF17" s="57"/>
      <c r="AG17" s="1">
        <f>AP14</f>
        <v>21</v>
      </c>
      <c r="AH17" s="2" t="s">
        <v>3</v>
      </c>
      <c r="AI17" s="1">
        <f>AN14</f>
        <v>14</v>
      </c>
      <c r="AJ17" s="57"/>
      <c r="AK17" s="31"/>
      <c r="AL17" s="143"/>
      <c r="AM17" s="144"/>
      <c r="AN17" s="144"/>
      <c r="AO17" s="144"/>
      <c r="AP17" s="144"/>
      <c r="AQ17" s="144"/>
      <c r="AR17" s="144"/>
      <c r="AS17" s="154">
        <f>COUNTIF(C19:AL19,"○")</f>
        <v>5</v>
      </c>
      <c r="AT17" s="155">
        <f>COUNTIF(C19:AM19,"●")</f>
        <v>0</v>
      </c>
      <c r="AU17" s="156">
        <f>C18+J18+Q18+X18+AE18</f>
        <v>10</v>
      </c>
      <c r="AV17" s="156">
        <f>I18+P18+W18+AD18+AK18</f>
        <v>0</v>
      </c>
      <c r="AW17" s="156">
        <f>SUM(E17:E19,L17:L19,S17:S19,Z17:Z19,AG17:AG19)</f>
        <v>210</v>
      </c>
      <c r="AX17" s="157">
        <f>SUM(G17:G19,N17:N19,U17:U19,AB17:AB19,AI17:AI19)</f>
        <v>91</v>
      </c>
      <c r="AY17" s="141">
        <v>1</v>
      </c>
    </row>
    <row r="18" spans="1:51" ht="26.25" customHeight="1" x14ac:dyDescent="0.2">
      <c r="A18" s="22">
        <v>6</v>
      </c>
      <c r="B18" s="153"/>
      <c r="C18" s="30">
        <f>COUNTIF(E17:E19,"21")</f>
        <v>2</v>
      </c>
      <c r="D18" s="57"/>
      <c r="E18" s="1">
        <f>AP3</f>
        <v>21</v>
      </c>
      <c r="F18" s="2" t="s">
        <v>3</v>
      </c>
      <c r="G18" s="1">
        <f>AN3</f>
        <v>13</v>
      </c>
      <c r="H18" s="57"/>
      <c r="I18" s="31">
        <f>COUNTIF(G17:G19,"21")</f>
        <v>0</v>
      </c>
      <c r="J18" s="30">
        <f>COUNTIF(L17:L19,"21")</f>
        <v>2</v>
      </c>
      <c r="K18" s="37"/>
      <c r="L18" s="1">
        <f>AP6</f>
        <v>21</v>
      </c>
      <c r="M18" s="2" t="s">
        <v>3</v>
      </c>
      <c r="N18" s="1">
        <f>AN6</f>
        <v>5</v>
      </c>
      <c r="O18" s="60"/>
      <c r="P18" s="31">
        <f>COUNTIF(N17:N19,"21")</f>
        <v>0</v>
      </c>
      <c r="Q18" s="30">
        <f>COUNTIF(S17:S19,"21")</f>
        <v>2</v>
      </c>
      <c r="R18" s="37"/>
      <c r="S18" s="1">
        <f>AP9</f>
        <v>21</v>
      </c>
      <c r="T18" s="2" t="s">
        <v>3</v>
      </c>
      <c r="U18" s="1">
        <f>AN9</f>
        <v>4</v>
      </c>
      <c r="V18" s="60"/>
      <c r="W18" s="31">
        <f>COUNTIF(U17:U19,"21")</f>
        <v>0</v>
      </c>
      <c r="X18" s="30">
        <f>COUNTIF(Z17:Z19,"21")</f>
        <v>2</v>
      </c>
      <c r="Y18" s="37"/>
      <c r="Z18" s="1">
        <f>AP12</f>
        <v>21</v>
      </c>
      <c r="AA18" s="2" t="s">
        <v>3</v>
      </c>
      <c r="AB18" s="1">
        <f>AN12</f>
        <v>9</v>
      </c>
      <c r="AC18" s="60"/>
      <c r="AD18" s="31">
        <f>COUNTIF(AB17:AB19,"21")</f>
        <v>0</v>
      </c>
      <c r="AE18" s="30">
        <f>COUNTIF(AG17:AG19,"21")</f>
        <v>2</v>
      </c>
      <c r="AF18" s="37"/>
      <c r="AG18" s="1">
        <f>AP15</f>
        <v>21</v>
      </c>
      <c r="AH18" s="2" t="s">
        <v>3</v>
      </c>
      <c r="AI18" s="1">
        <f>AN15</f>
        <v>18</v>
      </c>
      <c r="AJ18" s="60"/>
      <c r="AK18" s="31">
        <f>COUNTIF(AI17:AI19,"21")</f>
        <v>0</v>
      </c>
      <c r="AL18" s="146"/>
      <c r="AM18" s="147"/>
      <c r="AN18" s="147"/>
      <c r="AO18" s="147"/>
      <c r="AP18" s="147"/>
      <c r="AQ18" s="147"/>
      <c r="AR18" s="147"/>
      <c r="AS18" s="154"/>
      <c r="AT18" s="155"/>
      <c r="AU18" s="156"/>
      <c r="AV18" s="156"/>
      <c r="AW18" s="156"/>
      <c r="AX18" s="157"/>
      <c r="AY18" s="141"/>
    </row>
    <row r="19" spans="1:51" ht="26.25" customHeight="1" thickBot="1" x14ac:dyDescent="0.2">
      <c r="A19" s="23"/>
      <c r="B19" s="65" t="s" ph="1">
        <v>17</v>
      </c>
      <c r="C19" s="54" t="str">
        <f>IF(C18&gt;I18,"○",IF(C18&lt;I18,"●"))</f>
        <v>○</v>
      </c>
      <c r="D19" s="58"/>
      <c r="E19" s="11">
        <f>AP4</f>
        <v>0</v>
      </c>
      <c r="F19" s="12" t="s">
        <v>3</v>
      </c>
      <c r="G19" s="11">
        <f>AN4</f>
        <v>0</v>
      </c>
      <c r="H19" s="58"/>
      <c r="I19" s="32"/>
      <c r="J19" s="54" t="str">
        <f>IF(J18&gt;P18,"○",IF(J18&lt;P18,"●"))</f>
        <v>○</v>
      </c>
      <c r="K19" s="40"/>
      <c r="L19" s="11">
        <f>AP7</f>
        <v>0</v>
      </c>
      <c r="M19" s="12" t="s">
        <v>3</v>
      </c>
      <c r="N19" s="11">
        <f>AN7</f>
        <v>0</v>
      </c>
      <c r="O19" s="61"/>
      <c r="P19" s="32"/>
      <c r="Q19" s="54" t="str">
        <f>IF(Q18&gt;W18,"○",IF(Q18&lt;W18,"●"))</f>
        <v>○</v>
      </c>
      <c r="R19" s="40"/>
      <c r="S19" s="11">
        <f>AP10</f>
        <v>0</v>
      </c>
      <c r="T19" s="12" t="s">
        <v>3</v>
      </c>
      <c r="U19" s="11">
        <f>AN10</f>
        <v>0</v>
      </c>
      <c r="V19" s="61"/>
      <c r="W19" s="32"/>
      <c r="X19" s="54" t="str">
        <f>IF(X18&gt;AD18,"○",IF(X18&lt;AD18,"●"))</f>
        <v>○</v>
      </c>
      <c r="Y19" s="40"/>
      <c r="Z19" s="11">
        <f>AP13</f>
        <v>0</v>
      </c>
      <c r="AA19" s="12" t="s">
        <v>3</v>
      </c>
      <c r="AB19" s="11">
        <f>AN13</f>
        <v>0</v>
      </c>
      <c r="AC19" s="61"/>
      <c r="AD19" s="32"/>
      <c r="AE19" s="54" t="str">
        <f>IF(AE18&gt;AK18,"○",IF(AE18&lt;AK18,"●"))</f>
        <v>○</v>
      </c>
      <c r="AF19" s="40"/>
      <c r="AG19" s="11">
        <f>AP16</f>
        <v>0</v>
      </c>
      <c r="AH19" s="12" t="s">
        <v>3</v>
      </c>
      <c r="AI19" s="11">
        <f>AN16</f>
        <v>0</v>
      </c>
      <c r="AJ19" s="61"/>
      <c r="AK19" s="32"/>
      <c r="AL19" s="159"/>
      <c r="AM19" s="160"/>
      <c r="AN19" s="160"/>
      <c r="AO19" s="160"/>
      <c r="AP19" s="160"/>
      <c r="AQ19" s="160"/>
      <c r="AR19" s="160"/>
      <c r="AS19" s="161"/>
      <c r="AT19" s="162"/>
      <c r="AU19" s="163"/>
      <c r="AV19" s="163"/>
      <c r="AW19" s="163"/>
      <c r="AX19" s="164"/>
      <c r="AY19" s="142"/>
    </row>
  </sheetData>
  <sheetProtection sheet="1" objects="1" scenarios="1"/>
  <protectedRanges>
    <protectedRange sqref="AP2:AP16" name="範囲12"/>
    <protectedRange sqref="AN2:AN16" name="範囲11"/>
    <protectedRange sqref="AI2:AI13" name="範囲9"/>
    <protectedRange sqref="AB2:AB10" name="範囲7"/>
    <protectedRange sqref="U2:U7" name="範囲5"/>
    <protectedRange sqref="N2:N4" name="範囲3"/>
    <protectedRange sqref="B2:B19" name="範囲1"/>
    <protectedRange sqref="L2:L4" name="範囲2"/>
    <protectedRange sqref="S2:S7" name="範囲4"/>
    <protectedRange sqref="Z2:Z10" name="範囲6"/>
    <protectedRange sqref="AG2:AG13" name="範囲8"/>
    <protectedRange sqref="B1" name="範囲10"/>
  </protectedRanges>
  <mergeCells count="60">
    <mergeCell ref="AL1:AR1"/>
    <mergeCell ref="C1:I1"/>
    <mergeCell ref="J1:P1"/>
    <mergeCell ref="Q1:W1"/>
    <mergeCell ref="X1:AD1"/>
    <mergeCell ref="AE1:AK1"/>
    <mergeCell ref="AW2:AW4"/>
    <mergeCell ref="AX2:AX4"/>
    <mergeCell ref="AY2:AY4"/>
    <mergeCell ref="B5:B6"/>
    <mergeCell ref="J5:P7"/>
    <mergeCell ref="AS5:AS7"/>
    <mergeCell ref="AT5:AT7"/>
    <mergeCell ref="AU5:AU7"/>
    <mergeCell ref="AV5:AV7"/>
    <mergeCell ref="AW5:AW7"/>
    <mergeCell ref="B2:B3"/>
    <mergeCell ref="C2:I4"/>
    <mergeCell ref="AS2:AS4"/>
    <mergeCell ref="AT2:AT4"/>
    <mergeCell ref="AU2:AU4"/>
    <mergeCell ref="AV2:AV4"/>
    <mergeCell ref="AX5:AX7"/>
    <mergeCell ref="AY5:AY7"/>
    <mergeCell ref="B8:B9"/>
    <mergeCell ref="Q8:W10"/>
    <mergeCell ref="AS8:AS10"/>
    <mergeCell ref="AT8:AT10"/>
    <mergeCell ref="AU8:AU10"/>
    <mergeCell ref="AV8:AV10"/>
    <mergeCell ref="AW8:AW10"/>
    <mergeCell ref="AX8:AX10"/>
    <mergeCell ref="AY8:AY10"/>
    <mergeCell ref="B11:B12"/>
    <mergeCell ref="X11:AD13"/>
    <mergeCell ref="AS11:AS13"/>
    <mergeCell ref="AT11:AT13"/>
    <mergeCell ref="AU11:AU13"/>
    <mergeCell ref="AV11:AV13"/>
    <mergeCell ref="AW11:AW13"/>
    <mergeCell ref="AX11:AX13"/>
    <mergeCell ref="AY11:AY13"/>
    <mergeCell ref="AV17:AV19"/>
    <mergeCell ref="AW17:AW19"/>
    <mergeCell ref="AV14:AV16"/>
    <mergeCell ref="AX17:AX19"/>
    <mergeCell ref="AY17:AY19"/>
    <mergeCell ref="AW14:AW16"/>
    <mergeCell ref="AX14:AX16"/>
    <mergeCell ref="AY14:AY16"/>
    <mergeCell ref="B14:B15"/>
    <mergeCell ref="AE14:AK16"/>
    <mergeCell ref="AS14:AS16"/>
    <mergeCell ref="AT14:AT16"/>
    <mergeCell ref="AU14:AU16"/>
    <mergeCell ref="B17:B18"/>
    <mergeCell ref="AL17:AR19"/>
    <mergeCell ref="AS17:AS19"/>
    <mergeCell ref="AT17:AT19"/>
    <mergeCell ref="AU17:AU1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19"/>
  <sheetViews>
    <sheetView zoomScale="83" zoomScaleNormal="83" workbookViewId="0">
      <pane ySplit="1" topLeftCell="A2" activePane="bottomLeft" state="frozen"/>
      <selection activeCell="B1" sqref="B1"/>
      <selection pane="bottomLeft" activeCell="U15" sqref="U15"/>
    </sheetView>
  </sheetViews>
  <sheetFormatPr defaultRowHeight="13.2" x14ac:dyDescent="0.2"/>
  <cols>
    <col min="1" max="1" width="3.21875" customWidth="1"/>
    <col min="2" max="2" width="21" customWidth="1"/>
    <col min="3" max="3" width="3.77734375" customWidth="1"/>
    <col min="4" max="4" width="1.44140625" customWidth="1"/>
    <col min="5" max="5" width="3.44140625" customWidth="1"/>
    <col min="6" max="6" width="3.21875" customWidth="1"/>
    <col min="7" max="7" width="3.44140625" customWidth="1"/>
    <col min="8" max="8" width="1.44140625" customWidth="1"/>
    <col min="9" max="9" width="3.6640625" customWidth="1"/>
    <col min="10" max="10" width="4" customWidth="1"/>
    <col min="11" max="11" width="1.21875" customWidth="1"/>
    <col min="12" max="12" width="3.44140625" customWidth="1"/>
    <col min="13" max="13" width="3.21875" customWidth="1"/>
    <col min="14" max="14" width="3.44140625" customWidth="1"/>
    <col min="15" max="15" width="1.33203125" customWidth="1"/>
    <col min="16" max="16" width="3.6640625" customWidth="1"/>
    <col min="17" max="17" width="4.21875" customWidth="1"/>
    <col min="18" max="18" width="1.33203125" customWidth="1"/>
    <col min="19" max="19" width="3.44140625" customWidth="1"/>
    <col min="20" max="20" width="3.21875" customWidth="1"/>
    <col min="21" max="21" width="3.44140625" customWidth="1"/>
    <col min="22" max="22" width="1.44140625" customWidth="1"/>
    <col min="23" max="23" width="3.77734375" customWidth="1"/>
    <col min="24" max="24" width="4.109375" customWidth="1"/>
    <col min="25" max="25" width="1.33203125" customWidth="1"/>
    <col min="26" max="26" width="3.44140625" customWidth="1"/>
    <col min="27" max="27" width="3.21875" customWidth="1"/>
    <col min="28" max="28" width="3.44140625" customWidth="1"/>
    <col min="29" max="29" width="1.33203125" customWidth="1"/>
    <col min="30" max="30" width="4.21875" customWidth="1"/>
    <col min="31" max="31" width="3.6640625" customWidth="1"/>
    <col min="32" max="32" width="1.77734375" customWidth="1"/>
    <col min="33" max="33" width="3.44140625" customWidth="1"/>
    <col min="34" max="34" width="4.109375" customWidth="1"/>
    <col min="35" max="35" width="3.44140625" customWidth="1"/>
    <col min="36" max="36" width="1.44140625" customWidth="1"/>
    <col min="37" max="37" width="3.44140625" customWidth="1"/>
    <col min="38" max="38" width="3.88671875" customWidth="1"/>
    <col min="39" max="39" width="1.44140625" customWidth="1"/>
    <col min="40" max="40" width="3.44140625" customWidth="1"/>
    <col min="41" max="41" width="3.109375" customWidth="1"/>
    <col min="42" max="42" width="3.44140625" customWidth="1"/>
    <col min="43" max="43" width="1.88671875" customWidth="1"/>
    <col min="44" max="44" width="3.77734375" customWidth="1"/>
    <col min="45" max="50" width="6.21875" customWidth="1"/>
    <col min="51" max="51" width="7.33203125" customWidth="1"/>
  </cols>
  <sheetData>
    <row r="1" spans="1:53" ht="26.25" customHeight="1" thickBot="1" x14ac:dyDescent="0.25">
      <c r="A1" s="77"/>
      <c r="B1" s="78" t="s">
        <v>31</v>
      </c>
      <c r="C1" s="167" t="str">
        <f>B2</f>
        <v>石塚・伊藤</v>
      </c>
      <c r="D1" s="168"/>
      <c r="E1" s="168"/>
      <c r="F1" s="168"/>
      <c r="G1" s="168"/>
      <c r="H1" s="168"/>
      <c r="I1" s="172"/>
      <c r="J1" s="167" t="str">
        <f>B5</f>
        <v>堀部・高田</v>
      </c>
      <c r="K1" s="168"/>
      <c r="L1" s="168"/>
      <c r="M1" s="168"/>
      <c r="N1" s="168"/>
      <c r="O1" s="168"/>
      <c r="P1" s="172"/>
      <c r="Q1" s="167" t="str">
        <f>B8</f>
        <v>芹沢・平井</v>
      </c>
      <c r="R1" s="168"/>
      <c r="S1" s="168"/>
      <c r="T1" s="168"/>
      <c r="U1" s="168"/>
      <c r="V1" s="168"/>
      <c r="W1" s="172"/>
      <c r="X1" s="167" t="str">
        <f>B11</f>
        <v>太田・山本</v>
      </c>
      <c r="Y1" s="168"/>
      <c r="Z1" s="168"/>
      <c r="AA1" s="168"/>
      <c r="AB1" s="168"/>
      <c r="AC1" s="168"/>
      <c r="AD1" s="172"/>
      <c r="AE1" s="167" t="str">
        <f>B14</f>
        <v>山田・岩田</v>
      </c>
      <c r="AF1" s="168"/>
      <c r="AG1" s="168"/>
      <c r="AH1" s="168"/>
      <c r="AI1" s="168"/>
      <c r="AJ1" s="168"/>
      <c r="AK1" s="172"/>
      <c r="AL1" s="167" t="str">
        <f>B17</f>
        <v>舟橋・松本</v>
      </c>
      <c r="AM1" s="168"/>
      <c r="AN1" s="168"/>
      <c r="AO1" s="168"/>
      <c r="AP1" s="168"/>
      <c r="AQ1" s="168"/>
      <c r="AR1" s="168"/>
      <c r="AS1" s="82" t="s">
        <v>5</v>
      </c>
      <c r="AT1" s="79" t="s">
        <v>6</v>
      </c>
      <c r="AU1" s="72" t="s">
        <v>0</v>
      </c>
      <c r="AV1" s="72" t="s">
        <v>7</v>
      </c>
      <c r="AW1" s="72" t="s">
        <v>1</v>
      </c>
      <c r="AX1" s="80" t="s">
        <v>2</v>
      </c>
      <c r="AY1" s="81" t="s">
        <v>4</v>
      </c>
    </row>
    <row r="2" spans="1:53" ht="26.25" customHeight="1" x14ac:dyDescent="0.2">
      <c r="A2" s="16"/>
      <c r="B2" s="152" t="s">
        <v>33</v>
      </c>
      <c r="C2" s="146"/>
      <c r="D2" s="147"/>
      <c r="E2" s="147"/>
      <c r="F2" s="147"/>
      <c r="G2" s="147"/>
      <c r="H2" s="147"/>
      <c r="I2" s="148"/>
      <c r="J2" s="30"/>
      <c r="K2" s="57"/>
      <c r="L2" s="86">
        <v>21</v>
      </c>
      <c r="M2" s="2" t="s">
        <v>3</v>
      </c>
      <c r="N2" s="86">
        <v>19</v>
      </c>
      <c r="O2" s="57"/>
      <c r="P2" s="31"/>
      <c r="Q2" s="30"/>
      <c r="R2" s="57"/>
      <c r="S2" s="86">
        <v>21</v>
      </c>
      <c r="T2" s="2" t="s">
        <v>3</v>
      </c>
      <c r="U2" s="86">
        <v>19</v>
      </c>
      <c r="V2" s="57"/>
      <c r="W2" s="31"/>
      <c r="X2" s="30"/>
      <c r="Y2" s="57"/>
      <c r="Z2" s="86">
        <v>8</v>
      </c>
      <c r="AA2" s="2" t="s">
        <v>3</v>
      </c>
      <c r="AB2" s="86">
        <v>21</v>
      </c>
      <c r="AC2" s="57"/>
      <c r="AD2" s="31"/>
      <c r="AE2" s="30"/>
      <c r="AF2" s="57"/>
      <c r="AG2" s="86">
        <v>20</v>
      </c>
      <c r="AH2" s="2" t="s">
        <v>3</v>
      </c>
      <c r="AI2" s="86">
        <v>21</v>
      </c>
      <c r="AJ2" s="57"/>
      <c r="AK2" s="31"/>
      <c r="AL2" s="30"/>
      <c r="AM2" s="57"/>
      <c r="AN2" s="86">
        <v>13</v>
      </c>
      <c r="AO2" s="2" t="s">
        <v>3</v>
      </c>
      <c r="AP2" s="86">
        <v>21</v>
      </c>
      <c r="AQ2" s="57"/>
      <c r="AR2" s="41"/>
      <c r="AS2" s="170">
        <f>COUNTIF(J4:AL4,"○")</f>
        <v>2</v>
      </c>
      <c r="AT2" s="171">
        <f>COUNTIF(J4:AM4,"●")</f>
        <v>3</v>
      </c>
      <c r="AU2" s="91">
        <f>J3+Q3+X3+AL3+AE3</f>
        <v>5</v>
      </c>
      <c r="AV2" s="91">
        <f>P3+W3+AD3+AR3+AK3</f>
        <v>7</v>
      </c>
      <c r="AW2" s="91">
        <f>SUM(L2:L4,S2:S4,Z2:Z4,AN2:AN4,AG2:AG4)</f>
        <v>192</v>
      </c>
      <c r="AX2" s="165">
        <f>SUM(N2:N4,U2:U4,AB2:AB4,AP2:AP4,AI2:AI4)</f>
        <v>238</v>
      </c>
      <c r="AY2" s="169">
        <v>4</v>
      </c>
    </row>
    <row r="3" spans="1:53" ht="26.25" customHeight="1" x14ac:dyDescent="0.2">
      <c r="A3" s="16">
        <v>1</v>
      </c>
      <c r="B3" s="153"/>
      <c r="C3" s="146"/>
      <c r="D3" s="147"/>
      <c r="E3" s="147"/>
      <c r="F3" s="147"/>
      <c r="G3" s="147"/>
      <c r="H3" s="147"/>
      <c r="I3" s="148"/>
      <c r="J3" s="30">
        <f>COUNTIF(L2:L4,"21")</f>
        <v>1</v>
      </c>
      <c r="K3" s="37"/>
      <c r="L3" s="86">
        <v>12</v>
      </c>
      <c r="M3" s="2" t="s">
        <v>3</v>
      </c>
      <c r="N3" s="86">
        <v>21</v>
      </c>
      <c r="O3" s="60"/>
      <c r="P3" s="31">
        <f>COUNTIF(N2:N4,"21")</f>
        <v>2</v>
      </c>
      <c r="Q3" s="30">
        <f>COUNTIF(S2:S4,"21")</f>
        <v>2</v>
      </c>
      <c r="R3" s="37"/>
      <c r="S3" s="86">
        <v>21</v>
      </c>
      <c r="T3" s="2" t="s">
        <v>3</v>
      </c>
      <c r="U3" s="86">
        <v>19</v>
      </c>
      <c r="V3" s="60"/>
      <c r="W3" s="31">
        <f>COUNTIF(U2:U4,"21")</f>
        <v>0</v>
      </c>
      <c r="X3" s="30">
        <f>COUNTIF(Z2:Z4,"21")</f>
        <v>0</v>
      </c>
      <c r="Y3" s="37"/>
      <c r="Z3" s="86">
        <v>8</v>
      </c>
      <c r="AA3" s="2" t="s">
        <v>3</v>
      </c>
      <c r="AB3" s="86">
        <v>21</v>
      </c>
      <c r="AC3" s="60"/>
      <c r="AD3" s="31">
        <f>COUNTIF(AB2:AB4,"21")</f>
        <v>2</v>
      </c>
      <c r="AE3" s="30">
        <f>COUNTIF(AG2:AG4,"21")</f>
        <v>2</v>
      </c>
      <c r="AF3" s="37"/>
      <c r="AG3" s="86">
        <v>21</v>
      </c>
      <c r="AH3" s="2" t="s">
        <v>3</v>
      </c>
      <c r="AI3" s="86">
        <v>18</v>
      </c>
      <c r="AJ3" s="60"/>
      <c r="AK3" s="31">
        <f>COUNTIF(AI2:AI4,"21")</f>
        <v>1</v>
      </c>
      <c r="AL3" s="30">
        <f>COUNTIF(AN2:AN4,"21")</f>
        <v>0</v>
      </c>
      <c r="AM3" s="37"/>
      <c r="AN3" s="86">
        <v>12</v>
      </c>
      <c r="AO3" s="2" t="s">
        <v>3</v>
      </c>
      <c r="AP3" s="86">
        <v>21</v>
      </c>
      <c r="AQ3" s="60"/>
      <c r="AR3" s="41">
        <f>COUNTIF(AP2:AP4,"21")</f>
        <v>2</v>
      </c>
      <c r="AS3" s="154"/>
      <c r="AT3" s="155"/>
      <c r="AU3" s="156"/>
      <c r="AV3" s="156"/>
      <c r="AW3" s="156"/>
      <c r="AX3" s="157"/>
      <c r="AY3" s="166"/>
    </row>
    <row r="4" spans="1:53" ht="26.25" customHeight="1" x14ac:dyDescent="0.2">
      <c r="A4" s="17"/>
      <c r="B4" s="20" t="s">
        <v>17</v>
      </c>
      <c r="C4" s="149"/>
      <c r="D4" s="150"/>
      <c r="E4" s="150"/>
      <c r="F4" s="150"/>
      <c r="G4" s="150"/>
      <c r="H4" s="150"/>
      <c r="I4" s="151"/>
      <c r="J4" s="55" t="str">
        <f>IF(J3&gt;P3,"○",IF(J3&lt;P3,"●"))</f>
        <v>●</v>
      </c>
      <c r="K4" s="38"/>
      <c r="L4" s="83">
        <v>14</v>
      </c>
      <c r="M4" s="8" t="s">
        <v>3</v>
      </c>
      <c r="N4" s="83">
        <v>21</v>
      </c>
      <c r="O4" s="39"/>
      <c r="P4" s="34"/>
      <c r="Q4" s="55" t="str">
        <f>IF(Q3&gt;W3,"○",IF(Q3&lt;W3,"●"))</f>
        <v>○</v>
      </c>
      <c r="R4" s="38"/>
      <c r="S4" s="83">
        <v>0</v>
      </c>
      <c r="T4" s="8" t="s">
        <v>3</v>
      </c>
      <c r="U4" s="83">
        <v>0</v>
      </c>
      <c r="V4" s="39"/>
      <c r="W4" s="34"/>
      <c r="X4" s="55" t="str">
        <f>IF(X3&gt;AD3,"○",IF(X3&lt;AD3,"●"))</f>
        <v>●</v>
      </c>
      <c r="Y4" s="38"/>
      <c r="Z4" s="83">
        <v>0</v>
      </c>
      <c r="AA4" s="8" t="s">
        <v>3</v>
      </c>
      <c r="AB4" s="83">
        <v>0</v>
      </c>
      <c r="AC4" s="39"/>
      <c r="AD4" s="34"/>
      <c r="AE4" s="55" t="str">
        <f>IF(AE3&gt;AK3,"○",IF(AE3&lt;AK3,"●"))</f>
        <v>○</v>
      </c>
      <c r="AF4" s="38"/>
      <c r="AG4" s="83">
        <v>21</v>
      </c>
      <c r="AH4" s="8" t="s">
        <v>3</v>
      </c>
      <c r="AI4" s="83">
        <v>16</v>
      </c>
      <c r="AJ4" s="39"/>
      <c r="AK4" s="34"/>
      <c r="AL4" s="55" t="str">
        <f>IF(AL3&gt;AR3,"○",IF(AL3&lt;AR3,"●"))</f>
        <v>●</v>
      </c>
      <c r="AM4" s="38"/>
      <c r="AN4" s="88">
        <v>0</v>
      </c>
      <c r="AO4" s="8" t="s">
        <v>54</v>
      </c>
      <c r="AP4" s="88">
        <v>0</v>
      </c>
      <c r="AQ4" s="39"/>
      <c r="AR4" s="36"/>
      <c r="AS4" s="154"/>
      <c r="AT4" s="155"/>
      <c r="AU4" s="156"/>
      <c r="AV4" s="156"/>
      <c r="AW4" s="156"/>
      <c r="AX4" s="157"/>
      <c r="AY4" s="166"/>
    </row>
    <row r="5" spans="1:53" ht="26.25" customHeight="1" x14ac:dyDescent="0.2">
      <c r="A5" s="18"/>
      <c r="B5" s="152" t="s">
        <v>32</v>
      </c>
      <c r="C5" s="29"/>
      <c r="D5" s="56"/>
      <c r="E5" s="14">
        <f>N2</f>
        <v>19</v>
      </c>
      <c r="F5" s="15" t="s">
        <v>3</v>
      </c>
      <c r="G5" s="14">
        <f>L2</f>
        <v>21</v>
      </c>
      <c r="H5" s="56"/>
      <c r="I5" s="33"/>
      <c r="J5" s="143"/>
      <c r="K5" s="144"/>
      <c r="L5" s="144"/>
      <c r="M5" s="144"/>
      <c r="N5" s="144"/>
      <c r="O5" s="144"/>
      <c r="P5" s="145"/>
      <c r="Q5" s="29"/>
      <c r="R5" s="56"/>
      <c r="S5" s="87">
        <v>21</v>
      </c>
      <c r="T5" s="15" t="s">
        <v>3</v>
      </c>
      <c r="U5" s="87">
        <v>13</v>
      </c>
      <c r="V5" s="56"/>
      <c r="W5" s="33"/>
      <c r="X5" s="29"/>
      <c r="Y5" s="56"/>
      <c r="Z5" s="87">
        <v>6</v>
      </c>
      <c r="AA5" s="15" t="s">
        <v>3</v>
      </c>
      <c r="AB5" s="87">
        <v>21</v>
      </c>
      <c r="AC5" s="56"/>
      <c r="AD5" s="33"/>
      <c r="AE5" s="30"/>
      <c r="AF5" s="57"/>
      <c r="AG5" s="86">
        <v>21</v>
      </c>
      <c r="AH5" s="2" t="s">
        <v>3</v>
      </c>
      <c r="AI5" s="86">
        <v>11</v>
      </c>
      <c r="AJ5" s="57"/>
      <c r="AK5" s="31"/>
      <c r="AL5" s="29"/>
      <c r="AM5" s="56"/>
      <c r="AN5" s="87">
        <v>18</v>
      </c>
      <c r="AO5" s="15" t="s">
        <v>3</v>
      </c>
      <c r="AP5" s="87">
        <v>21</v>
      </c>
      <c r="AQ5" s="56"/>
      <c r="AR5" s="35"/>
      <c r="AS5" s="154">
        <f>COUNTIF(C7:AL7,"○")</f>
        <v>3</v>
      </c>
      <c r="AT5" s="155">
        <f>COUNTIF(C7:AM7,"●")</f>
        <v>2</v>
      </c>
      <c r="AU5" s="156">
        <f>C6+Q6+X6+AL6+AE6</f>
        <v>6</v>
      </c>
      <c r="AV5" s="156">
        <f>I6+W6+AD6+AR6+AK6</f>
        <v>5</v>
      </c>
      <c r="AW5" s="156">
        <f>SUM(E5:E7,S5:S7,Z5:Z7,AN5:AN7,AG5:AG7)</f>
        <v>193</v>
      </c>
      <c r="AX5" s="157">
        <f>SUM(G5:G7,U5:U7,AB5:AB7,AP5:AP7,AI5:AI7)</f>
        <v>184</v>
      </c>
      <c r="AY5" s="166">
        <v>3</v>
      </c>
    </row>
    <row r="6" spans="1:53" ht="26.25" customHeight="1" x14ac:dyDescent="0.2">
      <c r="A6" s="16">
        <v>2</v>
      </c>
      <c r="B6" s="153"/>
      <c r="C6" s="30">
        <f>COUNTIF(E5:E7,"21")</f>
        <v>2</v>
      </c>
      <c r="D6" s="37"/>
      <c r="E6" s="1">
        <f t="shared" ref="E6:E7" si="0">N3</f>
        <v>21</v>
      </c>
      <c r="F6" s="2" t="s">
        <v>3</v>
      </c>
      <c r="G6" s="1">
        <f t="shared" ref="G6" si="1">L3</f>
        <v>12</v>
      </c>
      <c r="H6" s="60"/>
      <c r="I6" s="31">
        <f>COUNTIF(G5:G7,"21")</f>
        <v>1</v>
      </c>
      <c r="J6" s="146"/>
      <c r="K6" s="147"/>
      <c r="L6" s="147"/>
      <c r="M6" s="147"/>
      <c r="N6" s="147"/>
      <c r="O6" s="147"/>
      <c r="P6" s="148"/>
      <c r="Q6" s="30">
        <f>COUNTIF(S5:S7,"21")</f>
        <v>2</v>
      </c>
      <c r="R6" s="37"/>
      <c r="S6" s="86">
        <v>21</v>
      </c>
      <c r="T6" s="2" t="s">
        <v>3</v>
      </c>
      <c r="U6" s="86">
        <v>19</v>
      </c>
      <c r="V6" s="60"/>
      <c r="W6" s="31">
        <f>COUNTIF(U5:U7,"21")</f>
        <v>0</v>
      </c>
      <c r="X6" s="30">
        <f>COUNTIF(Z5:Z7,"21")</f>
        <v>0</v>
      </c>
      <c r="Y6" s="37"/>
      <c r="Z6" s="86">
        <v>14</v>
      </c>
      <c r="AA6" s="2" t="s">
        <v>3</v>
      </c>
      <c r="AB6" s="86">
        <v>21</v>
      </c>
      <c r="AC6" s="60"/>
      <c r="AD6" s="31">
        <f>COUNTIF(AB5:AB7,"21")</f>
        <v>2</v>
      </c>
      <c r="AE6" s="30">
        <f>COUNTIF(AG5:AG7,"21")</f>
        <v>2</v>
      </c>
      <c r="AF6" s="37"/>
      <c r="AG6" s="86">
        <v>21</v>
      </c>
      <c r="AH6" s="2" t="s">
        <v>3</v>
      </c>
      <c r="AI6" s="86">
        <v>10</v>
      </c>
      <c r="AJ6" s="60"/>
      <c r="AK6" s="31">
        <f>COUNTIF(AI5:AI7,"21")</f>
        <v>0</v>
      </c>
      <c r="AL6" s="30">
        <f>COUNTIF(AN5:AN7,"21")</f>
        <v>0</v>
      </c>
      <c r="AM6" s="37"/>
      <c r="AN6" s="86">
        <v>10</v>
      </c>
      <c r="AO6" s="2" t="s">
        <v>3</v>
      </c>
      <c r="AP6" s="86">
        <v>21</v>
      </c>
      <c r="AQ6" s="60"/>
      <c r="AR6" s="41">
        <f>COUNTIF(AP5:AP7,"21")</f>
        <v>2</v>
      </c>
      <c r="AS6" s="154"/>
      <c r="AT6" s="155"/>
      <c r="AU6" s="156"/>
      <c r="AV6" s="156"/>
      <c r="AW6" s="156"/>
      <c r="AX6" s="157"/>
      <c r="AY6" s="166"/>
    </row>
    <row r="7" spans="1:53" ht="26.25" customHeight="1" x14ac:dyDescent="0.2">
      <c r="A7" s="17"/>
      <c r="B7" s="20" t="s">
        <v>55</v>
      </c>
      <c r="C7" s="55" t="str">
        <f>IF(C6&gt;I6,"○",IF(C6&lt;I6,"●"))</f>
        <v>○</v>
      </c>
      <c r="D7" s="38"/>
      <c r="E7" s="10">
        <f t="shared" si="0"/>
        <v>21</v>
      </c>
      <c r="F7" s="8" t="s">
        <v>3</v>
      </c>
      <c r="G7" s="10">
        <f>L4</f>
        <v>14</v>
      </c>
      <c r="H7" s="39"/>
      <c r="I7" s="34"/>
      <c r="J7" s="149"/>
      <c r="K7" s="150"/>
      <c r="L7" s="150"/>
      <c r="M7" s="150"/>
      <c r="N7" s="150"/>
      <c r="O7" s="150"/>
      <c r="P7" s="151"/>
      <c r="Q7" s="55" t="str">
        <f>IF(Q6&gt;W6,"○",IF(Q6&lt;W6,"●"))</f>
        <v>○</v>
      </c>
      <c r="R7" s="38"/>
      <c r="S7" s="83">
        <v>0</v>
      </c>
      <c r="T7" s="8" t="s">
        <v>3</v>
      </c>
      <c r="U7" s="83">
        <v>0</v>
      </c>
      <c r="V7" s="39"/>
      <c r="W7" s="34"/>
      <c r="X7" s="55" t="str">
        <f>IF(X6&gt;AD6,"○",IF(X6&lt;AD6,"●"))</f>
        <v>●</v>
      </c>
      <c r="Y7" s="38"/>
      <c r="Z7" s="83">
        <v>0</v>
      </c>
      <c r="AA7" s="8" t="s">
        <v>3</v>
      </c>
      <c r="AB7" s="83">
        <v>0</v>
      </c>
      <c r="AC7" s="39"/>
      <c r="AD7" s="34"/>
      <c r="AE7" s="55" t="str">
        <f>IF(AE6&gt;AK6,"○",IF(AE6&lt;AK6,"●"))</f>
        <v>○</v>
      </c>
      <c r="AF7" s="38"/>
      <c r="AG7" s="83">
        <v>0</v>
      </c>
      <c r="AH7" s="8" t="s">
        <v>3</v>
      </c>
      <c r="AI7" s="83">
        <v>0</v>
      </c>
      <c r="AJ7" s="39"/>
      <c r="AK7" s="34"/>
      <c r="AL7" s="55" t="str">
        <f>IF(AL6&gt;AR6,"○",IF(AL6&lt;AR6,"●"))</f>
        <v>●</v>
      </c>
      <c r="AM7" s="38"/>
      <c r="AN7" s="83">
        <v>0</v>
      </c>
      <c r="AO7" s="8" t="s">
        <v>3</v>
      </c>
      <c r="AP7" s="83">
        <v>0</v>
      </c>
      <c r="AQ7" s="39"/>
      <c r="AR7" s="36"/>
      <c r="AS7" s="154"/>
      <c r="AT7" s="155"/>
      <c r="AU7" s="156"/>
      <c r="AV7" s="156"/>
      <c r="AW7" s="156"/>
      <c r="AX7" s="157"/>
      <c r="AY7" s="166"/>
    </row>
    <row r="8" spans="1:53" ht="26.25" customHeight="1" x14ac:dyDescent="0.2">
      <c r="A8" s="18"/>
      <c r="B8" s="152" t="s">
        <v>34</v>
      </c>
      <c r="C8" s="29"/>
      <c r="D8" s="56"/>
      <c r="E8" s="14">
        <f>U2</f>
        <v>19</v>
      </c>
      <c r="F8" s="15" t="s">
        <v>3</v>
      </c>
      <c r="G8" s="14">
        <f>S2</f>
        <v>21</v>
      </c>
      <c r="H8" s="56"/>
      <c r="I8" s="33"/>
      <c r="J8" s="29"/>
      <c r="K8" s="56"/>
      <c r="L8" s="14">
        <f>U5</f>
        <v>13</v>
      </c>
      <c r="M8" s="15" t="s">
        <v>3</v>
      </c>
      <c r="N8" s="14">
        <f>S5</f>
        <v>21</v>
      </c>
      <c r="O8" s="56"/>
      <c r="P8" s="33"/>
      <c r="Q8" s="143"/>
      <c r="R8" s="144"/>
      <c r="S8" s="144"/>
      <c r="T8" s="144"/>
      <c r="U8" s="144"/>
      <c r="V8" s="144"/>
      <c r="W8" s="145"/>
      <c r="X8" s="29"/>
      <c r="Y8" s="56"/>
      <c r="Z8" s="87">
        <v>6</v>
      </c>
      <c r="AA8" s="15" t="s">
        <v>3</v>
      </c>
      <c r="AB8" s="87">
        <v>21</v>
      </c>
      <c r="AC8" s="56"/>
      <c r="AD8" s="33"/>
      <c r="AE8" s="30"/>
      <c r="AF8" s="57"/>
      <c r="AG8" s="86">
        <v>21</v>
      </c>
      <c r="AH8" s="2" t="s">
        <v>3</v>
      </c>
      <c r="AI8" s="86">
        <v>11</v>
      </c>
      <c r="AJ8" s="57"/>
      <c r="AK8" s="31"/>
      <c r="AL8" s="29"/>
      <c r="AM8" s="56"/>
      <c r="AN8" s="87">
        <v>14</v>
      </c>
      <c r="AO8" s="15" t="s">
        <v>3</v>
      </c>
      <c r="AP8" s="87">
        <v>21</v>
      </c>
      <c r="AQ8" s="56"/>
      <c r="AR8" s="35"/>
      <c r="AS8" s="154">
        <f>COUNTIF(C10:AL10,"○")</f>
        <v>0</v>
      </c>
      <c r="AT8" s="155">
        <f>COUNTIF(C10:AM10,"●")</f>
        <v>5</v>
      </c>
      <c r="AU8" s="156">
        <f>C9+J9+X9+AL9+AE9</f>
        <v>1</v>
      </c>
      <c r="AV8" s="156">
        <f>I9+P9+AD9+AR9+AK9</f>
        <v>9</v>
      </c>
      <c r="AW8" s="156">
        <f>SUM(E8:E10,L8:L10,Z8:Z10,AN8:AN10,AG8:AG10)</f>
        <v>174</v>
      </c>
      <c r="AX8" s="157">
        <f>SUM(G8:G10,N8:N10,AB8:AB10,AP8:AP10,AI8:AI10)</f>
        <v>410</v>
      </c>
      <c r="AY8" s="166">
        <v>6</v>
      </c>
    </row>
    <row r="9" spans="1:53" ht="26.25" customHeight="1" x14ac:dyDescent="0.2">
      <c r="A9" s="16">
        <v>3</v>
      </c>
      <c r="B9" s="153"/>
      <c r="C9" s="30">
        <f>COUNTIF(E8:E10,"21")</f>
        <v>0</v>
      </c>
      <c r="D9" s="37"/>
      <c r="E9" s="1">
        <f t="shared" ref="E9:E10" si="2">U3</f>
        <v>19</v>
      </c>
      <c r="F9" s="2" t="s">
        <v>3</v>
      </c>
      <c r="G9" s="1">
        <f t="shared" ref="G9:G10" si="3">S3</f>
        <v>21</v>
      </c>
      <c r="H9" s="60"/>
      <c r="I9" s="31">
        <f>COUNTIF(G8:G10,"21")</f>
        <v>2</v>
      </c>
      <c r="J9" s="30">
        <f>COUNTIF(L8:L10,"21")</f>
        <v>0</v>
      </c>
      <c r="K9" s="37"/>
      <c r="L9" s="1">
        <f t="shared" ref="L9:L10" si="4">U6</f>
        <v>19</v>
      </c>
      <c r="M9" s="2" t="s">
        <v>3</v>
      </c>
      <c r="N9" s="1">
        <f t="shared" ref="N9:N10" si="5">S6</f>
        <v>21</v>
      </c>
      <c r="O9" s="60"/>
      <c r="P9" s="31">
        <f>COUNTIF(N8:N10,"21")</f>
        <v>2</v>
      </c>
      <c r="Q9" s="146"/>
      <c r="R9" s="147"/>
      <c r="S9" s="147"/>
      <c r="T9" s="147"/>
      <c r="U9" s="147"/>
      <c r="V9" s="147"/>
      <c r="W9" s="148"/>
      <c r="X9" s="30">
        <f>COUNTIF(Z8:Z10,"21")</f>
        <v>0</v>
      </c>
      <c r="Y9" s="37"/>
      <c r="Z9" s="86">
        <v>8</v>
      </c>
      <c r="AA9" s="2" t="s">
        <v>3</v>
      </c>
      <c r="AB9" s="86">
        <v>21</v>
      </c>
      <c r="AC9" s="60"/>
      <c r="AD9" s="31">
        <f>COUNTIF(AB8:AB10,"21")</f>
        <v>2</v>
      </c>
      <c r="AE9" s="30">
        <f>COUNTIF(AG8:AG10,"21")</f>
        <v>1</v>
      </c>
      <c r="AF9" s="37"/>
      <c r="AG9" s="86">
        <v>20</v>
      </c>
      <c r="AH9" s="2" t="s">
        <v>3</v>
      </c>
      <c r="AI9" s="86">
        <v>21</v>
      </c>
      <c r="AJ9" s="60"/>
      <c r="AK9" s="31">
        <f>COUNTIF(AI8:AI10,"21")</f>
        <v>2</v>
      </c>
      <c r="AL9" s="30">
        <f>COUNTIF(AN8:AN10,"21")</f>
        <v>0</v>
      </c>
      <c r="AM9" s="37"/>
      <c r="AN9" s="86">
        <v>17</v>
      </c>
      <c r="AO9" s="2" t="s">
        <v>3</v>
      </c>
      <c r="AP9" s="86">
        <v>210</v>
      </c>
      <c r="AQ9" s="60"/>
      <c r="AR9" s="41">
        <f>COUNTIF(AP8:AP10,"21")</f>
        <v>1</v>
      </c>
      <c r="AS9" s="154"/>
      <c r="AT9" s="155"/>
      <c r="AU9" s="156"/>
      <c r="AV9" s="156"/>
      <c r="AW9" s="156"/>
      <c r="AX9" s="157"/>
      <c r="AY9" s="166"/>
    </row>
    <row r="10" spans="1:53" ht="26.25" customHeight="1" x14ac:dyDescent="0.2">
      <c r="A10" s="17"/>
      <c r="B10" s="20" t="s">
        <v>35</v>
      </c>
      <c r="C10" s="55" t="str">
        <f>IF(C9&gt;I9,"○",IF(C9&lt;I9,"●"))</f>
        <v>●</v>
      </c>
      <c r="D10" s="38"/>
      <c r="E10" s="10">
        <f t="shared" si="2"/>
        <v>0</v>
      </c>
      <c r="F10" s="8" t="s">
        <v>3</v>
      </c>
      <c r="G10" s="10">
        <f t="shared" si="3"/>
        <v>0</v>
      </c>
      <c r="H10" s="39"/>
      <c r="I10" s="34"/>
      <c r="J10" s="55" t="str">
        <f>IF(J9&gt;P9,"○",IF(J9&lt;P9,"●"))</f>
        <v>●</v>
      </c>
      <c r="K10" s="38"/>
      <c r="L10" s="10">
        <f t="shared" si="4"/>
        <v>0</v>
      </c>
      <c r="M10" s="8" t="s">
        <v>3</v>
      </c>
      <c r="N10" s="10">
        <f t="shared" si="5"/>
        <v>0</v>
      </c>
      <c r="O10" s="39"/>
      <c r="P10" s="34"/>
      <c r="Q10" s="149"/>
      <c r="R10" s="150"/>
      <c r="S10" s="150"/>
      <c r="T10" s="150"/>
      <c r="U10" s="150"/>
      <c r="V10" s="150"/>
      <c r="W10" s="151"/>
      <c r="X10" s="55" t="str">
        <f>IF(X9&gt;AD9,"○",IF(X9&lt;AD9,"●"))</f>
        <v>●</v>
      </c>
      <c r="Y10" s="38"/>
      <c r="Z10" s="83">
        <v>0</v>
      </c>
      <c r="AA10" s="8" t="s">
        <v>3</v>
      </c>
      <c r="AB10" s="83">
        <v>0</v>
      </c>
      <c r="AC10" s="39"/>
      <c r="AD10" s="34"/>
      <c r="AE10" s="55" t="str">
        <f>IF(AE9&gt;AK9,"○",IF(AE9&lt;AK9,"●"))</f>
        <v>●</v>
      </c>
      <c r="AF10" s="38"/>
      <c r="AG10" s="83">
        <v>18</v>
      </c>
      <c r="AH10" s="8" t="s">
        <v>3</v>
      </c>
      <c r="AI10" s="83">
        <v>21</v>
      </c>
      <c r="AJ10" s="39"/>
      <c r="AK10" s="34"/>
      <c r="AL10" s="55" t="str">
        <f>IF(AL9&gt;AR9,"○",IF(AL9&lt;AR9,"●"))</f>
        <v>●</v>
      </c>
      <c r="AM10" s="38"/>
      <c r="AN10" s="83">
        <v>0</v>
      </c>
      <c r="AO10" s="8" t="s">
        <v>3</v>
      </c>
      <c r="AP10" s="83">
        <v>0</v>
      </c>
      <c r="AQ10" s="39"/>
      <c r="AR10" s="36"/>
      <c r="AS10" s="154"/>
      <c r="AT10" s="155"/>
      <c r="AU10" s="156"/>
      <c r="AV10" s="156"/>
      <c r="AW10" s="156"/>
      <c r="AX10" s="157"/>
      <c r="AY10" s="166"/>
      <c r="BA10" s="85"/>
    </row>
    <row r="11" spans="1:53" ht="26.25" customHeight="1" x14ac:dyDescent="0.2">
      <c r="A11" s="16"/>
      <c r="B11" s="152" t="s">
        <v>36</v>
      </c>
      <c r="C11" s="53"/>
      <c r="D11" s="37"/>
      <c r="E11" s="1">
        <f>AB2</f>
        <v>21</v>
      </c>
      <c r="F11" s="2" t="s">
        <v>8</v>
      </c>
      <c r="G11" s="1">
        <f>Z2</f>
        <v>8</v>
      </c>
      <c r="H11" s="60"/>
      <c r="I11" s="31"/>
      <c r="J11" s="30"/>
      <c r="K11" s="57"/>
      <c r="L11" s="1">
        <f>AB5</f>
        <v>21</v>
      </c>
      <c r="M11" s="2" t="s">
        <v>3</v>
      </c>
      <c r="N11" s="1">
        <f>Z5</f>
        <v>6</v>
      </c>
      <c r="O11" s="57"/>
      <c r="P11" s="31"/>
      <c r="Q11" s="30"/>
      <c r="R11" s="57"/>
      <c r="S11" s="1">
        <f>AB8</f>
        <v>21</v>
      </c>
      <c r="T11" s="2" t="s">
        <v>3</v>
      </c>
      <c r="U11" s="1">
        <f>Z8</f>
        <v>6</v>
      </c>
      <c r="V11" s="57"/>
      <c r="W11" s="31"/>
      <c r="X11" s="106"/>
      <c r="Y11" s="107"/>
      <c r="Z11" s="107"/>
      <c r="AA11" s="107"/>
      <c r="AB11" s="107"/>
      <c r="AC11" s="107"/>
      <c r="AD11" s="123"/>
      <c r="AE11" s="30"/>
      <c r="AF11" s="57"/>
      <c r="AG11" s="86">
        <v>21</v>
      </c>
      <c r="AH11" s="2" t="s">
        <v>3</v>
      </c>
      <c r="AI11" s="86">
        <v>9</v>
      </c>
      <c r="AJ11" s="57"/>
      <c r="AK11" s="31"/>
      <c r="AL11" s="30"/>
      <c r="AM11" s="57"/>
      <c r="AN11" s="86">
        <v>21</v>
      </c>
      <c r="AO11" s="2" t="s">
        <v>3</v>
      </c>
      <c r="AP11" s="86">
        <v>9</v>
      </c>
      <c r="AQ11" s="57"/>
      <c r="AR11" s="41"/>
      <c r="AS11" s="154">
        <f>COUNTIF(C13:AL13,"○")</f>
        <v>5</v>
      </c>
      <c r="AT11" s="155">
        <f>COUNTIF(C13:AM13,"●")</f>
        <v>0</v>
      </c>
      <c r="AU11" s="156">
        <f>C12+J12+AL12+Q12+AE12</f>
        <v>10</v>
      </c>
      <c r="AV11" s="156">
        <f>I12+P12+AR12+W12+AK12</f>
        <v>0</v>
      </c>
      <c r="AW11" s="156">
        <f>SUM(E11:E13,L11:L13,AN11:AN13,S11:S13,AG11:AG13)</f>
        <v>210</v>
      </c>
      <c r="AX11" s="157">
        <f>SUM(G11:G13,N11:N13,AP11:AP13,U11:U13,AI11:AI13)</f>
        <v>83</v>
      </c>
      <c r="AY11" s="95">
        <v>1</v>
      </c>
    </row>
    <row r="12" spans="1:53" ht="26.25" customHeight="1" x14ac:dyDescent="0.2">
      <c r="A12" s="16">
        <v>4</v>
      </c>
      <c r="B12" s="153"/>
      <c r="C12" s="30">
        <f>COUNTIF(E11:E13,"21")</f>
        <v>2</v>
      </c>
      <c r="D12" s="37"/>
      <c r="E12" s="1">
        <f t="shared" ref="E12:E13" si="6">AB3</f>
        <v>21</v>
      </c>
      <c r="F12" s="2" t="s">
        <v>8</v>
      </c>
      <c r="G12" s="1">
        <f t="shared" ref="G12:G13" si="7">Z3</f>
        <v>8</v>
      </c>
      <c r="H12" s="60"/>
      <c r="I12" s="31">
        <f>COUNTIF(G11:G13,"21")</f>
        <v>0</v>
      </c>
      <c r="J12" s="30">
        <f>COUNTIF(L11:L13,"21")</f>
        <v>2</v>
      </c>
      <c r="K12" s="37"/>
      <c r="L12" s="1">
        <f>AB6</f>
        <v>21</v>
      </c>
      <c r="M12" s="2" t="s">
        <v>3</v>
      </c>
      <c r="N12" s="1">
        <f>Z6</f>
        <v>14</v>
      </c>
      <c r="O12" s="60"/>
      <c r="P12" s="31">
        <f>COUNTIF(N11:N13,"21")</f>
        <v>0</v>
      </c>
      <c r="Q12" s="30">
        <f>COUNTIF(S11:S13,"21")</f>
        <v>2</v>
      </c>
      <c r="R12" s="37"/>
      <c r="S12" s="1">
        <f>AB9</f>
        <v>21</v>
      </c>
      <c r="T12" s="2" t="s">
        <v>3</v>
      </c>
      <c r="U12" s="1">
        <f>Z9</f>
        <v>8</v>
      </c>
      <c r="V12" s="60"/>
      <c r="W12" s="31">
        <f>COUNTIF(U11:U13,"21")</f>
        <v>0</v>
      </c>
      <c r="X12" s="108"/>
      <c r="Y12" s="109"/>
      <c r="Z12" s="109"/>
      <c r="AA12" s="109"/>
      <c r="AB12" s="109"/>
      <c r="AC12" s="109"/>
      <c r="AD12" s="124"/>
      <c r="AE12" s="30">
        <f>COUNTIF(AG11:AG13,"21")</f>
        <v>2</v>
      </c>
      <c r="AF12" s="37"/>
      <c r="AG12" s="86">
        <v>21</v>
      </c>
      <c r="AH12" s="2" t="s">
        <v>3</v>
      </c>
      <c r="AI12" s="86">
        <v>6</v>
      </c>
      <c r="AJ12" s="60"/>
      <c r="AK12" s="31">
        <f>COUNTIF(AI11:AI13,"21")</f>
        <v>0</v>
      </c>
      <c r="AL12" s="30">
        <f>COUNTIF(AN11:AN13,"21")</f>
        <v>2</v>
      </c>
      <c r="AM12" s="37"/>
      <c r="AN12" s="86">
        <v>21</v>
      </c>
      <c r="AO12" s="2" t="s">
        <v>3</v>
      </c>
      <c r="AP12" s="86">
        <v>9</v>
      </c>
      <c r="AQ12" s="60"/>
      <c r="AR12" s="41">
        <f>COUNTIF(AP11:AP13,"21")</f>
        <v>0</v>
      </c>
      <c r="AS12" s="154"/>
      <c r="AT12" s="155"/>
      <c r="AU12" s="156"/>
      <c r="AV12" s="156"/>
      <c r="AW12" s="156"/>
      <c r="AX12" s="157"/>
      <c r="AY12" s="96"/>
    </row>
    <row r="13" spans="1:53" ht="26.25" customHeight="1" x14ac:dyDescent="0.2">
      <c r="A13" s="16"/>
      <c r="B13" s="62" t="s">
        <v>37</v>
      </c>
      <c r="C13" s="55" t="str">
        <f>IF(C12&gt;I12,"○",IF(C12&lt;I12,"●"))</f>
        <v>○</v>
      </c>
      <c r="D13" s="37"/>
      <c r="E13" s="1">
        <f t="shared" si="6"/>
        <v>0</v>
      </c>
      <c r="F13" s="2" t="s">
        <v>8</v>
      </c>
      <c r="G13" s="1">
        <f t="shared" si="7"/>
        <v>0</v>
      </c>
      <c r="H13" s="60"/>
      <c r="I13" s="31"/>
      <c r="J13" s="55" t="str">
        <f>IF(J12&gt;P12,"○",IF(J12&lt;P12,"●"))</f>
        <v>○</v>
      </c>
      <c r="K13" s="38"/>
      <c r="L13" s="10">
        <f>AB7</f>
        <v>0</v>
      </c>
      <c r="M13" s="8" t="s">
        <v>3</v>
      </c>
      <c r="N13" s="10">
        <f>Z7</f>
        <v>0</v>
      </c>
      <c r="O13" s="39"/>
      <c r="P13" s="34"/>
      <c r="Q13" s="55" t="str">
        <f>IF(Q12&gt;W12,"○",IF(Q12&lt;W12,"●"))</f>
        <v>○</v>
      </c>
      <c r="R13" s="38"/>
      <c r="S13" s="10">
        <f>AB10</f>
        <v>0</v>
      </c>
      <c r="T13" s="8" t="s">
        <v>3</v>
      </c>
      <c r="U13" s="10">
        <f>Z10</f>
        <v>0</v>
      </c>
      <c r="V13" s="39"/>
      <c r="W13" s="34"/>
      <c r="X13" s="125"/>
      <c r="Y13" s="126"/>
      <c r="Z13" s="126"/>
      <c r="AA13" s="126"/>
      <c r="AB13" s="126"/>
      <c r="AC13" s="126"/>
      <c r="AD13" s="127"/>
      <c r="AE13" s="55" t="str">
        <f>IF(AE12&gt;AK12,"○",IF(AE12&lt;AK12,"●"))</f>
        <v>○</v>
      </c>
      <c r="AF13" s="38"/>
      <c r="AG13" s="83">
        <v>0</v>
      </c>
      <c r="AH13" s="8" t="s">
        <v>3</v>
      </c>
      <c r="AI13" s="83">
        <v>0</v>
      </c>
      <c r="AJ13" s="39"/>
      <c r="AK13" s="34"/>
      <c r="AL13" s="55" t="str">
        <f>IF(AL12&gt;AR12,"○",IF(AL12&lt;AR12,"●"))</f>
        <v>○</v>
      </c>
      <c r="AM13" s="38"/>
      <c r="AN13" s="83">
        <v>0</v>
      </c>
      <c r="AO13" s="8" t="s">
        <v>3</v>
      </c>
      <c r="AP13" s="83">
        <v>0</v>
      </c>
      <c r="AQ13" s="39"/>
      <c r="AR13" s="36"/>
      <c r="AS13" s="154"/>
      <c r="AT13" s="155"/>
      <c r="AU13" s="156"/>
      <c r="AV13" s="156"/>
      <c r="AW13" s="156"/>
      <c r="AX13" s="157"/>
      <c r="AY13" s="97"/>
    </row>
    <row r="14" spans="1:53" ht="26.25" customHeight="1" x14ac:dyDescent="0.2">
      <c r="A14" s="18"/>
      <c r="B14" s="152" t="s">
        <v>38</v>
      </c>
      <c r="C14" s="29"/>
      <c r="D14" s="56"/>
      <c r="E14" s="14">
        <f>AI2</f>
        <v>21</v>
      </c>
      <c r="F14" s="15" t="s">
        <v>3</v>
      </c>
      <c r="G14" s="14">
        <f>AG2</f>
        <v>20</v>
      </c>
      <c r="H14" s="56"/>
      <c r="I14" s="33"/>
      <c r="J14" s="29"/>
      <c r="K14" s="56"/>
      <c r="L14" s="14">
        <f>AI5</f>
        <v>11</v>
      </c>
      <c r="M14" s="15" t="s">
        <v>3</v>
      </c>
      <c r="N14" s="14">
        <f>AG5</f>
        <v>21</v>
      </c>
      <c r="O14" s="56"/>
      <c r="P14" s="33"/>
      <c r="Q14" s="29"/>
      <c r="R14" s="56"/>
      <c r="S14" s="14">
        <f>AI8</f>
        <v>11</v>
      </c>
      <c r="T14" s="15" t="s">
        <v>3</v>
      </c>
      <c r="U14" s="14">
        <f>AG8</f>
        <v>21</v>
      </c>
      <c r="V14" s="56"/>
      <c r="W14" s="33"/>
      <c r="X14" s="29"/>
      <c r="Y14" s="56"/>
      <c r="Z14" s="14">
        <f>AI11</f>
        <v>9</v>
      </c>
      <c r="AA14" s="15" t="s">
        <v>3</v>
      </c>
      <c r="AB14" s="14">
        <f>AG11</f>
        <v>21</v>
      </c>
      <c r="AC14" s="56"/>
      <c r="AD14" s="33"/>
      <c r="AE14" s="143"/>
      <c r="AF14" s="144"/>
      <c r="AG14" s="144"/>
      <c r="AH14" s="144"/>
      <c r="AI14" s="144"/>
      <c r="AJ14" s="144"/>
      <c r="AK14" s="145"/>
      <c r="AL14" s="29"/>
      <c r="AM14" s="56"/>
      <c r="AN14" s="87">
        <v>14</v>
      </c>
      <c r="AO14" s="15" t="s">
        <v>3</v>
      </c>
      <c r="AP14" s="87">
        <v>21</v>
      </c>
      <c r="AQ14" s="56"/>
      <c r="AR14" s="35"/>
      <c r="AS14" s="154">
        <f>COUNTIF(C16:AL16,"○")</f>
        <v>1</v>
      </c>
      <c r="AT14" s="155">
        <f>COUNTIF(C16:AM16,"●")</f>
        <v>4</v>
      </c>
      <c r="AU14" s="156">
        <f>C15+J15+Q15+AL15+X15</f>
        <v>3</v>
      </c>
      <c r="AV14" s="156">
        <f>I15+P15+W15+AR15+AD15</f>
        <v>9</v>
      </c>
      <c r="AW14" s="156">
        <f>SUM(E14:E16,L14:L16,S14:S16,AN14:AN16,Z14:Z16)</f>
        <v>176</v>
      </c>
      <c r="AX14" s="157">
        <f>SUM(G14:G16,N14:N16,U14:U16,AP14:AP16,AB14:AB16)</f>
        <v>247</v>
      </c>
      <c r="AY14" s="141">
        <v>5</v>
      </c>
    </row>
    <row r="15" spans="1:53" ht="26.25" customHeight="1" x14ac:dyDescent="0.2">
      <c r="A15" s="16">
        <v>5</v>
      </c>
      <c r="B15" s="153"/>
      <c r="C15" s="30">
        <f>COUNTIF(E14:E16,"21")</f>
        <v>1</v>
      </c>
      <c r="D15" s="57"/>
      <c r="E15" s="14">
        <f t="shared" ref="E15:E16" si="8">AI3</f>
        <v>18</v>
      </c>
      <c r="F15" s="2" t="s">
        <v>3</v>
      </c>
      <c r="G15" s="14">
        <f t="shared" ref="G15:G16" si="9">AG3</f>
        <v>21</v>
      </c>
      <c r="H15" s="57"/>
      <c r="I15" s="31">
        <f>COUNTIF(G14:G16,"21")</f>
        <v>2</v>
      </c>
      <c r="J15" s="30">
        <f>COUNTIF(L14:L16,"21")</f>
        <v>0</v>
      </c>
      <c r="K15" s="37"/>
      <c r="L15" s="1">
        <f>AI6</f>
        <v>10</v>
      </c>
      <c r="M15" s="2" t="s">
        <v>3</v>
      </c>
      <c r="N15" s="1">
        <f>AG6</f>
        <v>21</v>
      </c>
      <c r="O15" s="60"/>
      <c r="P15" s="31">
        <f>COUNTIF(N14:N16,"21")</f>
        <v>2</v>
      </c>
      <c r="Q15" s="30">
        <f>COUNTIF(S14:S16,"21")</f>
        <v>2</v>
      </c>
      <c r="R15" s="37"/>
      <c r="S15" s="1">
        <f>AI9</f>
        <v>21</v>
      </c>
      <c r="T15" s="2" t="s">
        <v>3</v>
      </c>
      <c r="U15" s="1">
        <f>AG9</f>
        <v>20</v>
      </c>
      <c r="V15" s="60"/>
      <c r="W15" s="31">
        <f>COUNTIF(U14:U16,"21")</f>
        <v>1</v>
      </c>
      <c r="X15" s="30">
        <f>COUNTIF(Z14:Z16,"21")</f>
        <v>0</v>
      </c>
      <c r="Y15" s="37"/>
      <c r="Z15" s="1">
        <f t="shared" ref="Z15:Z16" si="10">AI12</f>
        <v>6</v>
      </c>
      <c r="AA15" s="2" t="s">
        <v>3</v>
      </c>
      <c r="AB15" s="1">
        <f>AG12</f>
        <v>21</v>
      </c>
      <c r="AC15" s="60"/>
      <c r="AD15" s="31">
        <f>COUNTIF(AB14:AB16,"21")</f>
        <v>2</v>
      </c>
      <c r="AE15" s="146"/>
      <c r="AF15" s="147"/>
      <c r="AG15" s="147"/>
      <c r="AH15" s="147"/>
      <c r="AI15" s="147"/>
      <c r="AJ15" s="147"/>
      <c r="AK15" s="148"/>
      <c r="AL15" s="30">
        <f>COUNTIF(AN14:AN16,"21")</f>
        <v>0</v>
      </c>
      <c r="AM15" s="37"/>
      <c r="AN15" s="86">
        <v>18</v>
      </c>
      <c r="AO15" s="2" t="s">
        <v>3</v>
      </c>
      <c r="AP15" s="86">
        <v>21</v>
      </c>
      <c r="AQ15" s="60"/>
      <c r="AR15" s="41">
        <f>COUNTIF(AP14:AP16,"21")</f>
        <v>2</v>
      </c>
      <c r="AS15" s="154"/>
      <c r="AT15" s="155"/>
      <c r="AU15" s="156"/>
      <c r="AV15" s="156"/>
      <c r="AW15" s="156"/>
      <c r="AX15" s="157"/>
      <c r="AY15" s="141"/>
    </row>
    <row r="16" spans="1:53" ht="26.25" customHeight="1" x14ac:dyDescent="0.2">
      <c r="A16" s="17"/>
      <c r="B16" s="20" t="s">
        <v>40</v>
      </c>
      <c r="C16" s="55" t="str">
        <f>IF(C15&gt;I15,"○",IF(C15&lt;I15,"●"))</f>
        <v>●</v>
      </c>
      <c r="D16" s="59"/>
      <c r="E16" s="14">
        <f t="shared" si="8"/>
        <v>16</v>
      </c>
      <c r="F16" s="8" t="s">
        <v>3</v>
      </c>
      <c r="G16" s="14">
        <f t="shared" si="9"/>
        <v>21</v>
      </c>
      <c r="H16" s="59"/>
      <c r="I16" s="34"/>
      <c r="J16" s="55" t="str">
        <f>IF(J15&gt;P15,"○",IF(J15&lt;P15,"●"))</f>
        <v>●</v>
      </c>
      <c r="K16" s="38"/>
      <c r="L16" s="10">
        <f>AI7</f>
        <v>0</v>
      </c>
      <c r="M16" s="8" t="s">
        <v>3</v>
      </c>
      <c r="N16" s="10">
        <f>AG7</f>
        <v>0</v>
      </c>
      <c r="O16" s="39"/>
      <c r="P16" s="34"/>
      <c r="Q16" s="55" t="str">
        <f>IF(Q15&gt;W15,"○",IF(Q15&lt;W15,"●"))</f>
        <v>○</v>
      </c>
      <c r="R16" s="38"/>
      <c r="S16" s="10">
        <f>AI10</f>
        <v>21</v>
      </c>
      <c r="T16" s="8" t="s">
        <v>3</v>
      </c>
      <c r="U16" s="10">
        <f>AG10</f>
        <v>18</v>
      </c>
      <c r="V16" s="39"/>
      <c r="W16" s="34"/>
      <c r="X16" s="55" t="str">
        <f>IF(X15&gt;AD15,"○",IF(X15&lt;AD15,"●"))</f>
        <v>●</v>
      </c>
      <c r="Y16" s="38"/>
      <c r="Z16" s="1">
        <f t="shared" si="10"/>
        <v>0</v>
      </c>
      <c r="AA16" s="8" t="s">
        <v>3</v>
      </c>
      <c r="AB16" s="10">
        <f>AG13</f>
        <v>0</v>
      </c>
      <c r="AC16" s="39"/>
      <c r="AD16" s="34"/>
      <c r="AE16" s="149"/>
      <c r="AF16" s="150"/>
      <c r="AG16" s="150"/>
      <c r="AH16" s="150"/>
      <c r="AI16" s="150"/>
      <c r="AJ16" s="150"/>
      <c r="AK16" s="151"/>
      <c r="AL16" s="55" t="str">
        <f>IF(AL15&gt;AR15,"○",IF(AL15&lt;AR15,"●"))</f>
        <v>●</v>
      </c>
      <c r="AM16" s="38"/>
      <c r="AN16" s="83">
        <v>0</v>
      </c>
      <c r="AO16" s="8" t="s">
        <v>3</v>
      </c>
      <c r="AP16" s="83">
        <v>0</v>
      </c>
      <c r="AQ16" s="39"/>
      <c r="AR16" s="36"/>
      <c r="AS16" s="154"/>
      <c r="AT16" s="155"/>
      <c r="AU16" s="156"/>
      <c r="AV16" s="156"/>
      <c r="AW16" s="156"/>
      <c r="AX16" s="157"/>
      <c r="AY16" s="141"/>
    </row>
    <row r="17" spans="1:51" ht="26.25" customHeight="1" x14ac:dyDescent="0.2">
      <c r="A17" s="25"/>
      <c r="B17" s="158" t="s">
        <v>39</v>
      </c>
      <c r="C17" s="29"/>
      <c r="D17" s="56"/>
      <c r="E17" s="14">
        <f>AP2</f>
        <v>21</v>
      </c>
      <c r="F17" s="15" t="s">
        <v>3</v>
      </c>
      <c r="G17" s="14">
        <f>AN2</f>
        <v>13</v>
      </c>
      <c r="H17" s="56"/>
      <c r="I17" s="33"/>
      <c r="J17" s="29"/>
      <c r="K17" s="56"/>
      <c r="L17" s="14">
        <f>AP5</f>
        <v>21</v>
      </c>
      <c r="M17" s="15" t="s">
        <v>3</v>
      </c>
      <c r="N17" s="14">
        <f>AN5</f>
        <v>18</v>
      </c>
      <c r="O17" s="56"/>
      <c r="P17" s="33"/>
      <c r="Q17" s="29"/>
      <c r="R17" s="56"/>
      <c r="S17" s="14">
        <f>AP8</f>
        <v>21</v>
      </c>
      <c r="T17" s="15" t="s">
        <v>3</v>
      </c>
      <c r="U17" s="14">
        <f>AN8</f>
        <v>14</v>
      </c>
      <c r="V17" s="56"/>
      <c r="W17" s="33"/>
      <c r="X17" s="29"/>
      <c r="Y17" s="56"/>
      <c r="Z17" s="14">
        <f>AP11</f>
        <v>9</v>
      </c>
      <c r="AA17" s="15" t="s">
        <v>3</v>
      </c>
      <c r="AB17" s="14">
        <f>AN11</f>
        <v>21</v>
      </c>
      <c r="AC17" s="56"/>
      <c r="AD17" s="33"/>
      <c r="AE17" s="30"/>
      <c r="AF17" s="57"/>
      <c r="AG17" s="1">
        <f>AP14</f>
        <v>21</v>
      </c>
      <c r="AH17" s="2" t="s">
        <v>3</v>
      </c>
      <c r="AI17" s="1">
        <f>AN14</f>
        <v>14</v>
      </c>
      <c r="AJ17" s="57"/>
      <c r="AK17" s="31"/>
      <c r="AL17" s="143"/>
      <c r="AM17" s="144"/>
      <c r="AN17" s="144"/>
      <c r="AO17" s="144"/>
      <c r="AP17" s="144"/>
      <c r="AQ17" s="144"/>
      <c r="AR17" s="144"/>
      <c r="AS17" s="154">
        <f>COUNTIF(C19:AL19,"○")</f>
        <v>4</v>
      </c>
      <c r="AT17" s="155">
        <f>COUNTIF(C19:AM19,"●")</f>
        <v>1</v>
      </c>
      <c r="AU17" s="156">
        <f>C18+J18+Q18+X18+AE18</f>
        <v>7</v>
      </c>
      <c r="AV17" s="156">
        <f>I18+P18+W18+AD18+AK18</f>
        <v>2</v>
      </c>
      <c r="AW17" s="156">
        <f>SUM(E17:E19,L17:L19,S17:S19,Z17:Z19,AG17:AG19)</f>
        <v>375</v>
      </c>
      <c r="AX17" s="157">
        <f>SUM(G17:G19,N17:N19,U17:U19,AB17:AB19,AI17:AI19)</f>
        <v>158</v>
      </c>
      <c r="AY17" s="141">
        <v>2</v>
      </c>
    </row>
    <row r="18" spans="1:51" ht="26.25" customHeight="1" x14ac:dyDescent="0.2">
      <c r="A18" s="22">
        <v>6</v>
      </c>
      <c r="B18" s="153"/>
      <c r="C18" s="30">
        <f>COUNTIF(E17:E19,"21")</f>
        <v>2</v>
      </c>
      <c r="D18" s="57"/>
      <c r="E18" s="1">
        <f>AP3</f>
        <v>21</v>
      </c>
      <c r="F18" s="2" t="s">
        <v>3</v>
      </c>
      <c r="G18" s="1">
        <f>AN3</f>
        <v>12</v>
      </c>
      <c r="H18" s="57"/>
      <c r="I18" s="31">
        <f>COUNTIF(G17:G19,"21")</f>
        <v>0</v>
      </c>
      <c r="J18" s="30">
        <f>COUNTIF(L17:L19,"21")</f>
        <v>2</v>
      </c>
      <c r="K18" s="37"/>
      <c r="L18" s="1">
        <f>AP6</f>
        <v>21</v>
      </c>
      <c r="M18" s="2" t="s">
        <v>3</v>
      </c>
      <c r="N18" s="1">
        <f>AN6</f>
        <v>10</v>
      </c>
      <c r="O18" s="60"/>
      <c r="P18" s="31">
        <f>COUNTIF(N17:N19,"21")</f>
        <v>0</v>
      </c>
      <c r="Q18" s="30">
        <f>COUNTIF(S17:S19,"21")</f>
        <v>1</v>
      </c>
      <c r="R18" s="37"/>
      <c r="S18" s="1">
        <f>AP9</f>
        <v>210</v>
      </c>
      <c r="T18" s="2" t="s">
        <v>3</v>
      </c>
      <c r="U18" s="1">
        <f>AN9</f>
        <v>17</v>
      </c>
      <c r="V18" s="60"/>
      <c r="W18" s="31">
        <f>COUNTIF(U17:U19,"21")</f>
        <v>0</v>
      </c>
      <c r="X18" s="30">
        <f>COUNTIF(Z17:Z19,"21")</f>
        <v>0</v>
      </c>
      <c r="Y18" s="37"/>
      <c r="Z18" s="1">
        <f>AP12</f>
        <v>9</v>
      </c>
      <c r="AA18" s="2" t="s">
        <v>3</v>
      </c>
      <c r="AB18" s="1">
        <f>AN12</f>
        <v>21</v>
      </c>
      <c r="AC18" s="60"/>
      <c r="AD18" s="31">
        <f>COUNTIF(AB17:AB19,"21")</f>
        <v>2</v>
      </c>
      <c r="AE18" s="30">
        <f>COUNTIF(AG17:AG19,"21")</f>
        <v>2</v>
      </c>
      <c r="AF18" s="37"/>
      <c r="AG18" s="1">
        <f>AP15</f>
        <v>21</v>
      </c>
      <c r="AH18" s="2" t="s">
        <v>3</v>
      </c>
      <c r="AI18" s="1">
        <f>AN15</f>
        <v>18</v>
      </c>
      <c r="AJ18" s="60"/>
      <c r="AK18" s="31">
        <f>COUNTIF(AI17:AI19,"21")</f>
        <v>0</v>
      </c>
      <c r="AL18" s="146"/>
      <c r="AM18" s="147"/>
      <c r="AN18" s="147"/>
      <c r="AO18" s="147"/>
      <c r="AP18" s="147"/>
      <c r="AQ18" s="147"/>
      <c r="AR18" s="147"/>
      <c r="AS18" s="154"/>
      <c r="AT18" s="155"/>
      <c r="AU18" s="156"/>
      <c r="AV18" s="156"/>
      <c r="AW18" s="156"/>
      <c r="AX18" s="157"/>
      <c r="AY18" s="141"/>
    </row>
    <row r="19" spans="1:51" ht="26.25" customHeight="1" thickBot="1" x14ac:dyDescent="0.25">
      <c r="A19" s="23"/>
      <c r="B19" s="24" t="s" ph="1">
        <v>16</v>
      </c>
      <c r="C19" s="54" t="str">
        <f>IF(C18&gt;I18,"○",IF(C18&lt;I18,"●"))</f>
        <v>○</v>
      </c>
      <c r="D19" s="58"/>
      <c r="E19" s="11">
        <f>AP4</f>
        <v>0</v>
      </c>
      <c r="F19" s="12" t="s">
        <v>3</v>
      </c>
      <c r="G19" s="11">
        <f>AN4</f>
        <v>0</v>
      </c>
      <c r="H19" s="58"/>
      <c r="I19" s="32"/>
      <c r="J19" s="54" t="str">
        <f>IF(J18&gt;P18,"○",IF(J18&lt;P18,"●"))</f>
        <v>○</v>
      </c>
      <c r="K19" s="40"/>
      <c r="L19" s="11">
        <f>AP7</f>
        <v>0</v>
      </c>
      <c r="M19" s="12" t="s">
        <v>3</v>
      </c>
      <c r="N19" s="11">
        <f>AN7</f>
        <v>0</v>
      </c>
      <c r="O19" s="61"/>
      <c r="P19" s="32"/>
      <c r="Q19" s="54" t="str">
        <f>IF(Q18&gt;W18,"○",IF(Q18&lt;W18,"●"))</f>
        <v>○</v>
      </c>
      <c r="R19" s="40"/>
      <c r="S19" s="11">
        <f>AP10</f>
        <v>0</v>
      </c>
      <c r="T19" s="12" t="s">
        <v>3</v>
      </c>
      <c r="U19" s="11">
        <f>AN10</f>
        <v>0</v>
      </c>
      <c r="V19" s="61"/>
      <c r="W19" s="32"/>
      <c r="X19" s="54" t="str">
        <f>IF(X18&gt;AD18,"○",IF(X18&lt;AD18,"●"))</f>
        <v>●</v>
      </c>
      <c r="Y19" s="40"/>
      <c r="Z19" s="11">
        <f>AP13</f>
        <v>0</v>
      </c>
      <c r="AA19" s="12" t="s">
        <v>3</v>
      </c>
      <c r="AB19" s="11">
        <f>AN13</f>
        <v>0</v>
      </c>
      <c r="AC19" s="61"/>
      <c r="AD19" s="32"/>
      <c r="AE19" s="54" t="str">
        <f>IF(AE18&gt;AK18,"○",IF(AE18&lt;AK18,"●"))</f>
        <v>○</v>
      </c>
      <c r="AF19" s="40"/>
      <c r="AG19" s="11">
        <f>AP16</f>
        <v>0</v>
      </c>
      <c r="AH19" s="12" t="s">
        <v>3</v>
      </c>
      <c r="AI19" s="11">
        <f>AN16</f>
        <v>0</v>
      </c>
      <c r="AJ19" s="61"/>
      <c r="AK19" s="32"/>
      <c r="AL19" s="159"/>
      <c r="AM19" s="160"/>
      <c r="AN19" s="160"/>
      <c r="AO19" s="160"/>
      <c r="AP19" s="160"/>
      <c r="AQ19" s="160"/>
      <c r="AR19" s="160"/>
      <c r="AS19" s="161"/>
      <c r="AT19" s="162"/>
      <c r="AU19" s="163"/>
      <c r="AV19" s="163"/>
      <c r="AW19" s="163"/>
      <c r="AX19" s="164"/>
      <c r="AY19" s="142"/>
    </row>
  </sheetData>
  <protectedRanges>
    <protectedRange sqref="AP2:AP16" name="範囲12"/>
    <protectedRange sqref="AN2:AN16" name="範囲11"/>
    <protectedRange sqref="AI2:AI13" name="範囲9"/>
    <protectedRange sqref="AB2:AB10" name="範囲7"/>
    <protectedRange sqref="U2:U7" name="範囲5"/>
    <protectedRange sqref="N2:N4" name="範囲3"/>
    <protectedRange sqref="B2:B19" name="範囲1"/>
    <protectedRange sqref="L2:L4" name="範囲2"/>
    <protectedRange sqref="S2:S7" name="範囲4"/>
    <protectedRange sqref="Z2:Z10" name="範囲6"/>
    <protectedRange sqref="AG2:AG13" name="範囲8"/>
    <protectedRange sqref="B1" name="範囲10"/>
  </protectedRanges>
  <mergeCells count="60">
    <mergeCell ref="AL1:AR1"/>
    <mergeCell ref="C1:I1"/>
    <mergeCell ref="J1:P1"/>
    <mergeCell ref="Q1:W1"/>
    <mergeCell ref="X1:AD1"/>
    <mergeCell ref="AE1:AK1"/>
    <mergeCell ref="AW2:AW4"/>
    <mergeCell ref="AX2:AX4"/>
    <mergeCell ref="AY2:AY4"/>
    <mergeCell ref="B5:B6"/>
    <mergeCell ref="J5:P7"/>
    <mergeCell ref="AS5:AS7"/>
    <mergeCell ref="AT5:AT7"/>
    <mergeCell ref="AU5:AU7"/>
    <mergeCell ref="AV5:AV7"/>
    <mergeCell ref="AW5:AW7"/>
    <mergeCell ref="B2:B3"/>
    <mergeCell ref="C2:I4"/>
    <mergeCell ref="AS2:AS4"/>
    <mergeCell ref="AT2:AT4"/>
    <mergeCell ref="AU2:AU4"/>
    <mergeCell ref="AV2:AV4"/>
    <mergeCell ref="AX5:AX7"/>
    <mergeCell ref="AY5:AY7"/>
    <mergeCell ref="B8:B9"/>
    <mergeCell ref="Q8:W10"/>
    <mergeCell ref="AS8:AS10"/>
    <mergeCell ref="AT8:AT10"/>
    <mergeCell ref="AU8:AU10"/>
    <mergeCell ref="AV8:AV10"/>
    <mergeCell ref="AW8:AW10"/>
    <mergeCell ref="AX8:AX10"/>
    <mergeCell ref="AY8:AY10"/>
    <mergeCell ref="B11:B12"/>
    <mergeCell ref="X11:AD13"/>
    <mergeCell ref="AS11:AS13"/>
    <mergeCell ref="AT11:AT13"/>
    <mergeCell ref="AU11:AU13"/>
    <mergeCell ref="AV11:AV13"/>
    <mergeCell ref="AW11:AW13"/>
    <mergeCell ref="AX11:AX13"/>
    <mergeCell ref="AY11:AY13"/>
    <mergeCell ref="AV17:AV19"/>
    <mergeCell ref="AW17:AW19"/>
    <mergeCell ref="AV14:AV16"/>
    <mergeCell ref="AX17:AX19"/>
    <mergeCell ref="AY17:AY19"/>
    <mergeCell ref="AW14:AW16"/>
    <mergeCell ref="AX14:AX16"/>
    <mergeCell ref="AY14:AY16"/>
    <mergeCell ref="B14:B15"/>
    <mergeCell ref="AE14:AK16"/>
    <mergeCell ref="AS14:AS16"/>
    <mergeCell ref="AT14:AT16"/>
    <mergeCell ref="AU14:AU16"/>
    <mergeCell ref="B17:B18"/>
    <mergeCell ref="AL17:AR19"/>
    <mergeCell ref="AS17:AS19"/>
    <mergeCell ref="AT17:AT19"/>
    <mergeCell ref="AU17:AU1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フリー</vt:lpstr>
      <vt:lpstr>４０才以上</vt:lpstr>
      <vt:lpstr>45才以上</vt:lpstr>
      <vt:lpstr>50才以上</vt:lpstr>
      <vt:lpstr>55才以上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豊田美樹</dc:creator>
  <cp:lastModifiedBy>杉ゆき江</cp:lastModifiedBy>
  <dcterms:created xsi:type="dcterms:W3CDTF">2016-04-21T13:22:06Z</dcterms:created>
  <dcterms:modified xsi:type="dcterms:W3CDTF">2017-09-11T04:38:19Z</dcterms:modified>
</cp:coreProperties>
</file>